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EuroEnergo\Projekty\EA EP\Třebíč EFEKT 2018\ZD 2018 - technická část\"/>
    </mc:Choice>
  </mc:AlternateContent>
  <xr:revisionPtr revIDLastSave="0" documentId="10_ncr:8100000_{B5FA0363-B044-4E02-AC7D-C754E979BB18}" xr6:coauthVersionLast="34" xr6:coauthVersionMax="34" xr10:uidLastSave="{00000000-0000-0000-0000-000000000000}"/>
  <bookViews>
    <workbookView xWindow="0" yWindow="0" windowWidth="21570" windowHeight="7965" tabRatio="707" activeTab="4" xr2:uid="{00000000-000D-0000-FFFF-FFFF00000000}"/>
  </bookViews>
  <sheets>
    <sheet name="Pokyny k vyplnění" sheetId="5" r:id="rId1"/>
    <sheet name="Rekapitulace objektů stavby" sheetId="1" r:id="rId2"/>
    <sheet name="Rozpočet - soupis vedlejších a " sheetId="2" r:id="rId3"/>
    <sheet name="Rekapitulace SO - VO" sheetId="3" r:id="rId4"/>
    <sheet name="Rozpočet - soupis prací a dodáv" sheetId="4" r:id="rId5"/>
  </sheets>
  <definedNames>
    <definedName name="Excel_BuiltIn_Print_Titles_2">#REF!</definedName>
    <definedName name="Excel_BuiltIn_Print_Titles_2_1">#REF!</definedName>
    <definedName name="_xlnm.Print_Area" localSheetId="0">'Pokyny k vyplnění'!$A$1:$H$7</definedName>
    <definedName name="_xlnm.Print_Area" localSheetId="1">'Rekapitulace objektů stavby'!$E$1:$I$34</definedName>
    <definedName name="_xlnm.Print_Area" localSheetId="3">'Rekapitulace SO - VO'!$E$1:$J$8</definedName>
    <definedName name="_xlnm.Print_Area" localSheetId="4">'Rozpočet - soupis prací a dodáv'!$A$1:$G$21</definedName>
    <definedName name="_xlnm.Print_Area" localSheetId="2">'Rozpočet - soupis vedlejších a '!$A$1:$H$15</definedName>
    <definedName name="Print_Area" localSheetId="3">'Rekapitulace SO - VO'!$A$2:$J$9</definedName>
    <definedName name="Print_Area" localSheetId="4">'Rozpočet - soupis prací a dodáv'!$A$1:$G$21</definedName>
    <definedName name="Print_Area" localSheetId="2">'Rozpočet - soupis vedlejších a '!$A$1:$H$15</definedName>
    <definedName name="Print_Titles">NA()</definedName>
  </definedNames>
  <calcPr calcId="162913"/>
</workbook>
</file>

<file path=xl/calcChain.xml><?xml version="1.0" encoding="utf-8"?>
<calcChain xmlns="http://schemas.openxmlformats.org/spreadsheetml/2006/main">
  <c r="G8" i="4" l="1"/>
  <c r="G9" i="4"/>
  <c r="G10" i="4"/>
  <c r="G11" i="4"/>
  <c r="G12" i="4"/>
  <c r="G15" i="4"/>
  <c r="G16" i="4"/>
  <c r="G19" i="4"/>
  <c r="G7" i="4"/>
  <c r="G6" i="3" s="1"/>
  <c r="G21" i="4" l="1"/>
  <c r="J7" i="3" l="1"/>
  <c r="H8" i="3"/>
  <c r="G7" i="3"/>
  <c r="H14" i="2"/>
  <c r="H15" i="2" s="1"/>
  <c r="H7" i="2"/>
  <c r="H8" i="2" s="1"/>
  <c r="G12" i="2"/>
  <c r="G13" i="2"/>
  <c r="G15" i="2" l="1"/>
  <c r="I15" i="1" s="1"/>
  <c r="G8" i="3"/>
  <c r="G8" i="2"/>
  <c r="I14" i="1" s="1"/>
  <c r="J6" i="3"/>
  <c r="J8" i="3" s="1"/>
  <c r="I31" i="1" s="1"/>
  <c r="I6" i="3"/>
  <c r="I7" i="3"/>
  <c r="I8" i="3" l="1"/>
  <c r="I17" i="1" s="1"/>
  <c r="I18" i="1" s="1"/>
  <c r="I25" i="1"/>
  <c r="I33" i="1"/>
  <c r="I32" i="1"/>
  <c r="I19" i="1" l="1"/>
  <c r="I20" i="1"/>
  <c r="I26" i="1"/>
  <c r="I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Vladimír Novotný</author>
  </authors>
  <commentList>
    <comment ref="F8" authorId="0" shapeId="0" xr:uid="{747C8D87-C637-4A75-8E40-9CC835A493E1}">
      <text>
        <r>
          <rPr>
            <b/>
            <sz val="9"/>
            <color indexed="81"/>
            <rFont val="Tahoma"/>
            <family val="2"/>
            <charset val="238"/>
          </rPr>
          <t>Vladimír Novotný:</t>
        </r>
        <r>
          <rPr>
            <sz val="9"/>
            <color indexed="81"/>
            <rFont val="Tahoma"/>
            <family val="2"/>
            <charset val="238"/>
          </rPr>
          <t xml:space="preserve">
název</t>
        </r>
      </text>
    </comment>
    <comment ref="F9" authorId="0" shapeId="0" xr:uid="{A4B1CCB6-8E37-4808-9D20-86E42F8532C9}">
      <text>
        <r>
          <rPr>
            <b/>
            <sz val="9"/>
            <color indexed="81"/>
            <rFont val="Tahoma"/>
            <family val="2"/>
            <charset val="238"/>
          </rPr>
          <t>Vladimír Novotný:</t>
        </r>
        <r>
          <rPr>
            <sz val="9"/>
            <color indexed="81"/>
            <rFont val="Tahoma"/>
            <family val="2"/>
            <charset val="238"/>
          </rPr>
          <t xml:space="preserve">
adresa</t>
        </r>
      </text>
    </comment>
  </commentList>
</comments>
</file>

<file path=xl/sharedStrings.xml><?xml version="1.0" encoding="utf-8"?>
<sst xmlns="http://schemas.openxmlformats.org/spreadsheetml/2006/main" count="118" uniqueCount="96">
  <si>
    <t>Zadavatel:</t>
  </si>
  <si>
    <t xml:space="preserve">Rekapitulace stavebních objektů a provozních souborů </t>
  </si>
  <si>
    <t>JKSO</t>
  </si>
  <si>
    <t>počet</t>
  </si>
  <si>
    <t>Cena</t>
  </si>
  <si>
    <t>Stavební objekt</t>
  </si>
  <si>
    <t>01 – VO</t>
  </si>
  <si>
    <t>Veřejné osvětlení</t>
  </si>
  <si>
    <t>Celkem cena za stavbu (bez DPH)</t>
  </si>
  <si>
    <t>Položkový soupis prací a dodávek</t>
  </si>
  <si>
    <t>Soupis vedlejších a ostatních nákladů</t>
  </si>
  <si>
    <t>p.č.</t>
  </si>
  <si>
    <t>popis položky</t>
  </si>
  <si>
    <t>mj.</t>
  </si>
  <si>
    <t>množství</t>
  </si>
  <si>
    <t>cena/mj.</t>
  </si>
  <si>
    <t>Vedlejší náklady</t>
  </si>
  <si>
    <t>součet – vedlejší náklady</t>
  </si>
  <si>
    <t>Ostatní náklady</t>
  </si>
  <si>
    <t>ks</t>
  </si>
  <si>
    <t xml:space="preserve"> Součet – ostatní náklady</t>
  </si>
  <si>
    <t>Rekapitulace objektu SO 01 – VO</t>
  </si>
  <si>
    <t>Poplatek za recyklaci svítidla</t>
  </si>
  <si>
    <t>Projekty - dokumentace skutečného provedení</t>
  </si>
  <si>
    <t>Název akce:</t>
  </si>
  <si>
    <t>objekt: Veřejné osvětlení</t>
  </si>
  <si>
    <t>Výkaz výměr (rozpočet)</t>
  </si>
  <si>
    <t>kmpl</t>
  </si>
  <si>
    <t>Výměna osvětlovacích těles</t>
  </si>
  <si>
    <t>Demontáž svítidla kompletní, vč. likvidace</t>
  </si>
  <si>
    <t>Montáž svítidla kompletní, vč. zapojení</t>
  </si>
  <si>
    <t>Materiál</t>
  </si>
  <si>
    <t>Práce</t>
  </si>
  <si>
    <t>1.1.1</t>
  </si>
  <si>
    <t>1.1.2</t>
  </si>
  <si>
    <t>1.2.1</t>
  </si>
  <si>
    <t>1.2.2</t>
  </si>
  <si>
    <t>materiál</t>
  </si>
  <si>
    <t>Výměna osvětlovacích těles /Kč/</t>
  </si>
  <si>
    <t>CELKEM /Kč/</t>
  </si>
  <si>
    <t>Mechanizace</t>
  </si>
  <si>
    <t>1.3.1</t>
  </si>
  <si>
    <t>MH</t>
  </si>
  <si>
    <t>Výměna konstrukčních prvků  /Kč/</t>
  </si>
  <si>
    <t>m</t>
  </si>
  <si>
    <t>Způsobilé a nezpůsobilé výdaje</t>
  </si>
  <si>
    <t>Způsobilé výdaje</t>
  </si>
  <si>
    <t>Celkem za způsobílé výdaje</t>
  </si>
  <si>
    <t>DPH 21%</t>
  </si>
  <si>
    <t>Celkem za způsobílé výdaje s DPH</t>
  </si>
  <si>
    <t>Nezpůsobilé výdaje</t>
  </si>
  <si>
    <t>Způsobilé výdaje celkem /Kč/</t>
  </si>
  <si>
    <t>Nezpůsobilé výdaje celkem /Kč/</t>
  </si>
  <si>
    <t>Způsobilé výdaje celkem</t>
  </si>
  <si>
    <t>Nezpůsobilé výdaje celkem</t>
  </si>
  <si>
    <t>1.1</t>
  </si>
  <si>
    <t>Vedlejší a ostatní náklady</t>
  </si>
  <si>
    <t>Celkem cena za stavbu s DPH</t>
  </si>
  <si>
    <t>Celkem za nezpůsobílé výdaje</t>
  </si>
  <si>
    <t>Celkem za nezpůsobílé výdaje s DPH</t>
  </si>
  <si>
    <t>práce a mechanizace</t>
  </si>
  <si>
    <t>2.1</t>
  </si>
  <si>
    <t>2.3</t>
  </si>
  <si>
    <t>2.4</t>
  </si>
  <si>
    <t>Úsekové měření osvětlenosti a jasů</t>
  </si>
  <si>
    <t>úsek</t>
  </si>
  <si>
    <t>1.1.3</t>
  </si>
  <si>
    <t>1.1.4</t>
  </si>
  <si>
    <t>Svítidlo A silniční svítidlo s max. příkonem Pmax ≤ 30 W, 3000 K</t>
  </si>
  <si>
    <t>Svítidlo B silniční svítidlo s max. příkonem Pmax ≤ 42 W, 3000 K</t>
  </si>
  <si>
    <t>Svítidlo C silniční svítidlo s max. příkonem Pmax ≤ 56 W, 4000 K</t>
  </si>
  <si>
    <t>1.1.5</t>
  </si>
  <si>
    <t>1.1.6</t>
  </si>
  <si>
    <t>Montážní plošina (20 svítidel = 8 hodin)</t>
  </si>
  <si>
    <t xml:space="preserve"> Součet - Výměna osvětlovacích těles</t>
  </si>
  <si>
    <t>Město Třebíč</t>
  </si>
  <si>
    <t>IČ:</t>
  </si>
  <si>
    <t>Zhotovitel:</t>
  </si>
  <si>
    <t>DIČ:</t>
  </si>
  <si>
    <t>cena</t>
  </si>
  <si>
    <t>Kabel CYKY 3x1,5 připojení svítidla sloup (pokud není součástí svítidla)</t>
  </si>
  <si>
    <t>VO Třebíč 2018</t>
  </si>
  <si>
    <t>Výměna svítidel ve vybraných lokalitách města Třebíč</t>
  </si>
  <si>
    <t>Karlovo nám. 104/55, 674 01 Třebíč</t>
  </si>
  <si>
    <t>002 90 629</t>
  </si>
  <si>
    <t>CZ00290629</t>
  </si>
  <si>
    <t>Dopravní značení při omezení vozovky</t>
  </si>
  <si>
    <t>Zpracování výchozí revizní zprávy</t>
  </si>
  <si>
    <t>Připojovací svorky pro kabel CYKY svítidla vč. montáže (vzdušné vedení)</t>
  </si>
  <si>
    <t xml:space="preserve">Pokyny pro vyplnění </t>
  </si>
  <si>
    <t>Ve všech listech tohoto souboru je možné měnit pouze buňky s modrým pozadím</t>
  </si>
  <si>
    <t>Jedná se o tyto údaje:</t>
  </si>
  <si>
    <t>1) údaje o zhotoviteli</t>
  </si>
  <si>
    <t>2) jednotkové ceny položek</t>
  </si>
  <si>
    <t>Rozdělení na způsobilé a nezpůsobilé výdaje je pro účely zadavatele</t>
  </si>
  <si>
    <t>( investiční dotace z programu EFEKT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</si>
</sst>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,_K_?_-;\-* #,##0.00\,_K_?_-;_-* \-??\ _K_?_-;_-@_-"/>
    <numFmt numFmtId="165" formatCode="0000"/>
    <numFmt numFmtId="166" formatCode="000"/>
    <numFmt numFmtId="167" formatCode="000000000"/>
    <numFmt numFmtId="168" formatCode="#,##0.00\ [$Kč-405];[Red]\-#,##0.00\ [$Kč-405]"/>
    <numFmt numFmtId="169" formatCode="0.000;0.000"/>
    <numFmt numFmtId="170" formatCode="0.00;0.00"/>
    <numFmt numFmtId="171" formatCode="#"/>
    <numFmt numFmtId="172" formatCode="0.0"/>
    <numFmt numFmtId="173" formatCode="#,##0\ [$Kč-405];\-#,##0\ [$Kč-405]"/>
    <numFmt numFmtId="174" formatCode="#\ ###\ ##0"/>
    <numFmt numFmtId="175" formatCode="#\ ###\ ##0;#\ ###\ ##0"/>
    <numFmt numFmtId="176" formatCode="#\ ###\ ##0.00"/>
    <numFmt numFmtId="177" formatCode="#,##0\ [$Kč-405];[Red]\-#,##0\ [$Kč-405]"/>
    <numFmt numFmtId="178" formatCode="##\ ###\ ##0.00"/>
    <numFmt numFmtId="179" formatCode="###\ ###\ ##0.00"/>
  </numFmts>
  <fonts count="27" x14ac:knownFonts="1">
    <font>
      <sz val="11"/>
      <color indexed="8"/>
      <name val="Arial CE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6"/>
      <name val="Calibri"/>
      <family val="2"/>
      <charset val="1"/>
    </font>
    <font>
      <sz val="12"/>
      <name val="Calibri"/>
      <family val="2"/>
      <charset val="238"/>
    </font>
    <font>
      <b/>
      <sz val="12"/>
      <name val="Calibri"/>
      <family val="2"/>
      <charset val="1"/>
    </font>
    <font>
      <b/>
      <sz val="12"/>
      <name val="Calibri"/>
      <family val="2"/>
      <charset val="238"/>
    </font>
    <font>
      <b/>
      <sz val="11"/>
      <name val="Calibri"/>
      <family val="2"/>
      <charset val="1"/>
    </font>
    <font>
      <b/>
      <sz val="10.5"/>
      <name val="Calibri"/>
      <family val="2"/>
      <charset val="1"/>
    </font>
    <font>
      <sz val="10.5"/>
      <name val="Calibri"/>
      <family val="2"/>
      <charset val="1"/>
    </font>
    <font>
      <sz val="11"/>
      <color indexed="8"/>
      <name val="Calibri"/>
      <family val="2"/>
      <charset val="1"/>
    </font>
    <font>
      <b/>
      <sz val="16"/>
      <name val="Calibri"/>
      <family val="2"/>
      <charset val="238"/>
    </font>
    <font>
      <sz val="16"/>
      <name val="Calibri"/>
      <family val="2"/>
      <charset val="1"/>
    </font>
    <font>
      <sz val="10"/>
      <color indexed="10"/>
      <name val="Calibri"/>
      <family val="2"/>
      <charset val="1"/>
    </font>
    <font>
      <sz val="10"/>
      <color indexed="8"/>
      <name val="Calibri"/>
      <family val="2"/>
      <charset val="1"/>
    </font>
    <font>
      <sz val="9"/>
      <name val="Calibri"/>
      <family val="2"/>
      <charset val="1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6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medium">
        <color indexed="8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hair">
        <color indexed="64"/>
      </right>
      <top style="thin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4">
    <xf numFmtId="0" fontId="0" fillId="0" borderId="0"/>
    <xf numFmtId="164" fontId="1" fillId="0" borderId="0" applyFill="0" applyBorder="0" applyAlignment="0" applyProtection="0"/>
    <xf numFmtId="0" fontId="1" fillId="0" borderId="0"/>
    <xf numFmtId="0" fontId="1" fillId="0" borderId="0"/>
  </cellStyleXfs>
  <cellXfs count="268">
    <xf numFmtId="0" fontId="0" fillId="0" borderId="0" xfId="0"/>
    <xf numFmtId="0" fontId="2" fillId="0" borderId="0" xfId="2" applyFont="1"/>
    <xf numFmtId="165" fontId="2" fillId="0" borderId="0" xfId="2" applyNumberFormat="1" applyFont="1"/>
    <xf numFmtId="166" fontId="2" fillId="0" borderId="0" xfId="2" applyNumberFormat="1" applyFont="1"/>
    <xf numFmtId="167" fontId="2" fillId="0" borderId="0" xfId="2" applyNumberFormat="1" applyFont="1"/>
    <xf numFmtId="2" fontId="2" fillId="0" borderId="0" xfId="2" applyNumberFormat="1" applyFont="1"/>
    <xf numFmtId="168" fontId="2" fillId="0" borderId="0" xfId="2" applyNumberFormat="1" applyFont="1"/>
    <xf numFmtId="169" fontId="2" fillId="0" borderId="0" xfId="2" applyNumberFormat="1" applyFont="1"/>
    <xf numFmtId="170" fontId="2" fillId="0" borderId="0" xfId="2" applyNumberFormat="1" applyFont="1"/>
    <xf numFmtId="167" fontId="3" fillId="0" borderId="0" xfId="2" applyNumberFormat="1" applyFont="1"/>
    <xf numFmtId="0" fontId="4" fillId="0" borderId="0" xfId="2" applyFont="1"/>
    <xf numFmtId="0" fontId="3" fillId="0" borderId="0" xfId="2" applyFont="1"/>
    <xf numFmtId="0" fontId="5" fillId="0" borderId="0" xfId="2" applyFont="1"/>
    <xf numFmtId="0" fontId="6" fillId="0" borderId="0" xfId="2" applyFont="1"/>
    <xf numFmtId="0" fontId="6" fillId="0" borderId="0" xfId="2" applyFont="1" applyAlignment="1">
      <alignment horizontal="right"/>
    </xf>
    <xf numFmtId="49" fontId="7" fillId="0" borderId="0" xfId="2" applyNumberFormat="1" applyFont="1" applyAlignment="1">
      <alignment horizontal="left"/>
    </xf>
    <xf numFmtId="0" fontId="7" fillId="0" borderId="0" xfId="2" applyFont="1"/>
    <xf numFmtId="2" fontId="7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49" fontId="2" fillId="0" borderId="0" xfId="2" applyNumberFormat="1" applyFont="1"/>
    <xf numFmtId="0" fontId="2" fillId="0" borderId="1" xfId="2" applyFont="1" applyBorder="1" applyAlignment="1">
      <alignment horizontal="right"/>
    </xf>
    <xf numFmtId="0" fontId="2" fillId="0" borderId="2" xfId="2" applyFont="1" applyBorder="1" applyAlignment="1">
      <alignment horizontal="right"/>
    </xf>
    <xf numFmtId="0" fontId="8" fillId="0" borderId="2" xfId="2" applyFont="1" applyBorder="1" applyAlignment="1">
      <alignment horizontal="center"/>
    </xf>
    <xf numFmtId="2" fontId="2" fillId="0" borderId="2" xfId="2" applyNumberFormat="1" applyFont="1" applyBorder="1" applyAlignment="1">
      <alignment horizontal="right"/>
    </xf>
    <xf numFmtId="168" fontId="2" fillId="0" borderId="3" xfId="2" applyNumberFormat="1" applyFont="1" applyBorder="1" applyAlignment="1">
      <alignment horizontal="right"/>
    </xf>
    <xf numFmtId="2" fontId="2" fillId="0" borderId="4" xfId="2" applyNumberFormat="1" applyFont="1" applyBorder="1"/>
    <xf numFmtId="168" fontId="2" fillId="0" borderId="5" xfId="2" applyNumberFormat="1" applyFont="1" applyBorder="1"/>
    <xf numFmtId="0" fontId="10" fillId="0" borderId="6" xfId="2" applyFont="1" applyBorder="1"/>
    <xf numFmtId="49" fontId="9" fillId="0" borderId="7" xfId="2" applyNumberFormat="1" applyFont="1" applyBorder="1"/>
    <xf numFmtId="49" fontId="10" fillId="0" borderId="7" xfId="2" applyNumberFormat="1" applyFont="1" applyBorder="1"/>
    <xf numFmtId="0" fontId="10" fillId="0" borderId="8" xfId="2" applyFont="1" applyBorder="1" applyAlignment="1">
      <alignment horizontal="center"/>
    </xf>
    <xf numFmtId="49" fontId="9" fillId="0" borderId="9" xfId="2" applyNumberFormat="1" applyFont="1" applyBorder="1"/>
    <xf numFmtId="0" fontId="1" fillId="0" borderId="10" xfId="2" applyFont="1" applyBorder="1" applyAlignment="1">
      <alignment horizontal="center"/>
    </xf>
    <xf numFmtId="2" fontId="2" fillId="0" borderId="11" xfId="2" applyNumberFormat="1" applyFont="1" applyBorder="1"/>
    <xf numFmtId="168" fontId="2" fillId="0" borderId="12" xfId="2" applyNumberFormat="1" applyFont="1" applyBorder="1"/>
    <xf numFmtId="171" fontId="2" fillId="0" borderId="0" xfId="2" applyNumberFormat="1" applyFont="1"/>
    <xf numFmtId="172" fontId="2" fillId="0" borderId="0" xfId="2" applyNumberFormat="1" applyFont="1"/>
    <xf numFmtId="173" fontId="2" fillId="0" borderId="0" xfId="2" applyNumberFormat="1" applyFont="1" applyAlignment="1">
      <alignment horizontal="right"/>
    </xf>
    <xf numFmtId="0" fontId="11" fillId="0" borderId="0" xfId="0" applyFont="1"/>
    <xf numFmtId="0" fontId="4" fillId="0" borderId="0" xfId="2" applyFont="1" applyAlignment="1">
      <alignment vertical="center"/>
    </xf>
    <xf numFmtId="172" fontId="13" fillId="0" borderId="0" xfId="2" applyNumberFormat="1" applyFont="1" applyAlignment="1">
      <alignment vertical="center"/>
    </xf>
    <xf numFmtId="168" fontId="13" fillId="0" borderId="0" xfId="2" applyNumberFormat="1" applyFont="1" applyAlignment="1">
      <alignment vertical="center"/>
    </xf>
    <xf numFmtId="173" fontId="13" fillId="0" borderId="0" xfId="2" applyNumberFormat="1" applyFont="1" applyAlignment="1">
      <alignment horizontal="right"/>
    </xf>
    <xf numFmtId="0" fontId="2" fillId="0" borderId="13" xfId="2" applyFont="1" applyBorder="1"/>
    <xf numFmtId="171" fontId="2" fillId="0" borderId="0" xfId="2" applyNumberFormat="1" applyFont="1" applyBorder="1"/>
    <xf numFmtId="168" fontId="2" fillId="0" borderId="0" xfId="2" applyNumberFormat="1" applyFont="1" applyBorder="1"/>
    <xf numFmtId="168" fontId="2" fillId="0" borderId="14" xfId="2" applyNumberFormat="1" applyFont="1" applyBorder="1"/>
    <xf numFmtId="173" fontId="16" fillId="0" borderId="0" xfId="2" applyNumberFormat="1" applyFont="1" applyAlignment="1">
      <alignment horizontal="right"/>
    </xf>
    <xf numFmtId="174" fontId="2" fillId="0" borderId="0" xfId="2" applyNumberFormat="1" applyFont="1"/>
    <xf numFmtId="175" fontId="2" fillId="0" borderId="0" xfId="2" applyNumberFormat="1" applyFont="1"/>
    <xf numFmtId="176" fontId="2" fillId="0" borderId="0" xfId="2" applyNumberFormat="1" applyFont="1"/>
    <xf numFmtId="0" fontId="17" fillId="0" borderId="0" xfId="2" applyFont="1"/>
    <xf numFmtId="171" fontId="17" fillId="0" borderId="0" xfId="2" applyNumberFormat="1" applyFont="1"/>
    <xf numFmtId="172" fontId="17" fillId="0" borderId="0" xfId="2" applyNumberFormat="1" applyFont="1"/>
    <xf numFmtId="168" fontId="17" fillId="0" borderId="0" xfId="2" applyNumberFormat="1" applyFont="1"/>
    <xf numFmtId="173" fontId="17" fillId="0" borderId="0" xfId="2" applyNumberFormat="1" applyFont="1" applyAlignment="1">
      <alignment horizontal="right"/>
    </xf>
    <xf numFmtId="0" fontId="18" fillId="0" borderId="0" xfId="0" applyFont="1"/>
    <xf numFmtId="0" fontId="12" fillId="0" borderId="0" xfId="2" applyFont="1" applyAlignment="1">
      <alignment vertical="center"/>
    </xf>
    <xf numFmtId="0" fontId="20" fillId="0" borderId="0" xfId="2" applyFont="1"/>
    <xf numFmtId="0" fontId="23" fillId="0" borderId="0" xfId="0" applyFont="1"/>
    <xf numFmtId="49" fontId="17" fillId="0" borderId="14" xfId="2" applyNumberFormat="1" applyFont="1" applyBorder="1"/>
    <xf numFmtId="0" fontId="5" fillId="0" borderId="0" xfId="2" applyFont="1" applyAlignment="1">
      <alignment vertical="center"/>
    </xf>
    <xf numFmtId="171" fontId="2" fillId="0" borderId="13" xfId="2" applyNumberFormat="1" applyFont="1" applyBorder="1"/>
    <xf numFmtId="0" fontId="2" fillId="0" borderId="16" xfId="2" applyFont="1" applyBorder="1" applyAlignment="1">
      <alignment horizontal="center" vertical="center"/>
    </xf>
    <xf numFmtId="165" fontId="2" fillId="0" borderId="17" xfId="2" applyNumberFormat="1" applyFont="1" applyBorder="1" applyAlignment="1">
      <alignment horizontal="center" vertical="center"/>
    </xf>
    <xf numFmtId="166" fontId="2" fillId="0" borderId="17" xfId="2" applyNumberFormat="1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165" fontId="2" fillId="0" borderId="0" xfId="2" applyNumberFormat="1" applyFont="1" applyBorder="1" applyAlignment="1">
      <alignment horizontal="center" vertical="center"/>
    </xf>
    <xf numFmtId="166" fontId="2" fillId="0" borderId="0" xfId="2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horizontal="center" vertical="center"/>
    </xf>
    <xf numFmtId="49" fontId="2" fillId="0" borderId="19" xfId="2" applyNumberFormat="1" applyFont="1" applyBorder="1" applyAlignment="1">
      <alignment horizontal="left" vertical="center"/>
    </xf>
    <xf numFmtId="49" fontId="2" fillId="0" borderId="4" xfId="2" applyNumberFormat="1" applyFont="1" applyBorder="1" applyAlignment="1">
      <alignment horizontal="left" vertical="center"/>
    </xf>
    <xf numFmtId="178" fontId="2" fillId="0" borderId="19" xfId="2" applyNumberFormat="1" applyFont="1" applyBorder="1" applyAlignment="1">
      <alignment horizontal="right" vertical="center"/>
    </xf>
    <xf numFmtId="178" fontId="2" fillId="0" borderId="4" xfId="2" applyNumberFormat="1" applyFont="1" applyBorder="1" applyAlignment="1">
      <alignment horizontal="right" vertical="center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2" fillId="3" borderId="22" xfId="2" applyFont="1" applyFill="1" applyBorder="1" applyAlignment="1">
      <alignment horizontal="center" vertical="center"/>
    </xf>
    <xf numFmtId="49" fontId="20" fillId="3" borderId="23" xfId="2" applyNumberFormat="1" applyFont="1" applyFill="1" applyBorder="1" applyAlignment="1">
      <alignment horizontal="left" vertical="center"/>
    </xf>
    <xf numFmtId="179" fontId="20" fillId="3" borderId="23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center" vertical="center"/>
    </xf>
    <xf numFmtId="166" fontId="2" fillId="0" borderId="0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Border="1" applyAlignment="1">
      <alignment horizontal="center" vertical="center"/>
    </xf>
    <xf numFmtId="49" fontId="20" fillId="0" borderId="0" xfId="2" applyNumberFormat="1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center" vertical="center"/>
    </xf>
    <xf numFmtId="179" fontId="20" fillId="0" borderId="0" xfId="2" applyNumberFormat="1" applyFont="1" applyFill="1" applyBorder="1" applyAlignment="1">
      <alignment horizontal="right" vertical="center"/>
    </xf>
    <xf numFmtId="175" fontId="20" fillId="0" borderId="24" xfId="2" applyNumberFormat="1" applyFont="1" applyBorder="1" applyAlignment="1">
      <alignment horizontal="center" vertical="center" wrapText="1"/>
    </xf>
    <xf numFmtId="0" fontId="20" fillId="0" borderId="25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175" fontId="20" fillId="0" borderId="26" xfId="2" applyNumberFormat="1" applyFont="1" applyBorder="1" applyAlignment="1">
      <alignment horizontal="center" vertical="center" wrapText="1"/>
    </xf>
    <xf numFmtId="178" fontId="2" fillId="0" borderId="27" xfId="2" applyNumberFormat="1" applyFont="1" applyBorder="1" applyAlignment="1">
      <alignment horizontal="right" vertical="center"/>
    </xf>
    <xf numFmtId="178" fontId="2" fillId="0" borderId="28" xfId="2" applyNumberFormat="1" applyFont="1" applyBorder="1" applyAlignment="1">
      <alignment horizontal="right" vertical="center"/>
    </xf>
    <xf numFmtId="179" fontId="20" fillId="3" borderId="29" xfId="2" applyNumberFormat="1" applyFont="1" applyFill="1" applyBorder="1" applyAlignment="1">
      <alignment horizontal="right" vertical="center"/>
    </xf>
    <xf numFmtId="168" fontId="2" fillId="0" borderId="30" xfId="2" applyNumberFormat="1" applyFont="1" applyBorder="1"/>
    <xf numFmtId="0" fontId="10" fillId="0" borderId="21" xfId="2" applyFont="1" applyBorder="1"/>
    <xf numFmtId="0" fontId="10" fillId="0" borderId="22" xfId="2" applyFont="1" applyBorder="1"/>
    <xf numFmtId="49" fontId="9" fillId="0" borderId="31" xfId="2" applyNumberFormat="1" applyFont="1" applyBorder="1"/>
    <xf numFmtId="49" fontId="10" fillId="0" borderId="31" xfId="2" applyNumberFormat="1" applyFont="1" applyBorder="1"/>
    <xf numFmtId="2" fontId="2" fillId="0" borderId="23" xfId="2" applyNumberFormat="1" applyFont="1" applyBorder="1"/>
    <xf numFmtId="168" fontId="2" fillId="0" borderId="32" xfId="2" applyNumberFormat="1" applyFont="1" applyBorder="1"/>
    <xf numFmtId="175" fontId="20" fillId="4" borderId="24" xfId="2" applyNumberFormat="1" applyFont="1" applyFill="1" applyBorder="1" applyAlignment="1">
      <alignment horizontal="center" vertical="center" wrapText="1"/>
    </xf>
    <xf numFmtId="178" fontId="2" fillId="4" borderId="33" xfId="2" applyNumberFormat="1" applyFont="1" applyFill="1" applyBorder="1" applyAlignment="1">
      <alignment horizontal="right" vertical="center"/>
    </xf>
    <xf numFmtId="178" fontId="2" fillId="4" borderId="34" xfId="2" applyNumberFormat="1" applyFont="1" applyFill="1" applyBorder="1" applyAlignment="1">
      <alignment horizontal="right" vertical="center"/>
    </xf>
    <xf numFmtId="176" fontId="20" fillId="4" borderId="35" xfId="2" applyNumberFormat="1" applyFont="1" applyFill="1" applyBorder="1" applyAlignment="1">
      <alignment horizontal="center" vertical="center" wrapText="1"/>
    </xf>
    <xf numFmtId="178" fontId="17" fillId="4" borderId="36" xfId="2" applyNumberFormat="1" applyFont="1" applyFill="1" applyBorder="1" applyAlignment="1">
      <alignment horizontal="right" vertical="center"/>
    </xf>
    <xf numFmtId="178" fontId="17" fillId="4" borderId="37" xfId="2" applyNumberFormat="1" applyFont="1" applyFill="1" applyBorder="1" applyAlignment="1">
      <alignment horizontal="right" vertical="center"/>
    </xf>
    <xf numFmtId="179" fontId="20" fillId="5" borderId="38" xfId="2" applyNumberFormat="1" applyFont="1" applyFill="1" applyBorder="1" applyAlignment="1">
      <alignment horizontal="right" vertical="center"/>
    </xf>
    <xf numFmtId="179" fontId="20" fillId="5" borderId="39" xfId="2" applyNumberFormat="1" applyFont="1" applyFill="1" applyBorder="1" applyAlignment="1">
      <alignment horizontal="right" vertical="center"/>
    </xf>
    <xf numFmtId="168" fontId="20" fillId="0" borderId="32" xfId="2" applyNumberFormat="1" applyFont="1" applyBorder="1"/>
    <xf numFmtId="168" fontId="2" fillId="0" borderId="40" xfId="2" applyNumberFormat="1" applyFont="1" applyBorder="1"/>
    <xf numFmtId="2" fontId="2" fillId="0" borderId="41" xfId="2" applyNumberFormat="1" applyFont="1" applyBorder="1"/>
    <xf numFmtId="0" fontId="10" fillId="0" borderId="42" xfId="2" applyFont="1" applyBorder="1"/>
    <xf numFmtId="49" fontId="9" fillId="0" borderId="43" xfId="2" applyNumberFormat="1" applyFont="1" applyBorder="1"/>
    <xf numFmtId="49" fontId="10" fillId="0" borderId="43" xfId="2" applyNumberFormat="1" applyFont="1" applyBorder="1"/>
    <xf numFmtId="2" fontId="2" fillId="0" borderId="44" xfId="2" applyNumberFormat="1" applyFont="1" applyBorder="1"/>
    <xf numFmtId="168" fontId="2" fillId="0" borderId="45" xfId="2" applyNumberFormat="1" applyFont="1" applyBorder="1"/>
    <xf numFmtId="0" fontId="10" fillId="0" borderId="46" xfId="2" applyFont="1" applyBorder="1"/>
    <xf numFmtId="49" fontId="9" fillId="0" borderId="0" xfId="2" applyNumberFormat="1" applyFont="1" applyBorder="1"/>
    <xf numFmtId="49" fontId="10" fillId="0" borderId="0" xfId="2" applyNumberFormat="1" applyFont="1" applyBorder="1"/>
    <xf numFmtId="2" fontId="2" fillId="0" borderId="47" xfId="2" applyNumberFormat="1" applyFont="1" applyBorder="1"/>
    <xf numFmtId="168" fontId="2" fillId="0" borderId="48" xfId="2" applyNumberFormat="1" applyFont="1" applyBorder="1"/>
    <xf numFmtId="0" fontId="10" fillId="3" borderId="21" xfId="2" applyFont="1" applyFill="1" applyBorder="1"/>
    <xf numFmtId="49" fontId="9" fillId="3" borderId="7" xfId="2" applyNumberFormat="1" applyFont="1" applyFill="1" applyBorder="1"/>
    <xf numFmtId="49" fontId="10" fillId="3" borderId="7" xfId="2" applyNumberFormat="1" applyFont="1" applyFill="1" applyBorder="1"/>
    <xf numFmtId="2" fontId="2" fillId="3" borderId="4" xfId="2" applyNumberFormat="1" applyFont="1" applyFill="1" applyBorder="1"/>
    <xf numFmtId="168" fontId="20" fillId="3" borderId="30" xfId="2" applyNumberFormat="1" applyFont="1" applyFill="1" applyBorder="1"/>
    <xf numFmtId="0" fontId="10" fillId="3" borderId="49" xfId="2" applyFont="1" applyFill="1" applyBorder="1"/>
    <xf numFmtId="173" fontId="2" fillId="0" borderId="0" xfId="2" applyNumberFormat="1" applyFont="1" applyBorder="1" applyAlignment="1">
      <alignment horizontal="right"/>
    </xf>
    <xf numFmtId="168" fontId="3" fillId="0" borderId="13" xfId="2" applyNumberFormat="1" applyFont="1" applyBorder="1" applyAlignment="1">
      <alignment horizontal="right"/>
    </xf>
    <xf numFmtId="168" fontId="15" fillId="0" borderId="0" xfId="2" applyNumberFormat="1" applyFont="1" applyBorder="1" applyAlignment="1">
      <alignment horizontal="right"/>
    </xf>
    <xf numFmtId="0" fontId="2" fillId="0" borderId="0" xfId="2" applyFont="1" applyBorder="1"/>
    <xf numFmtId="0" fontId="3" fillId="0" borderId="0" xfId="2" applyFont="1" applyBorder="1"/>
    <xf numFmtId="49" fontId="2" fillId="0" borderId="50" xfId="2" applyNumberFormat="1" applyFont="1" applyBorder="1"/>
    <xf numFmtId="49" fontId="17" fillId="0" borderId="50" xfId="2" applyNumberFormat="1" applyFont="1" applyBorder="1"/>
    <xf numFmtId="49" fontId="2" fillId="0" borderId="51" xfId="2" applyNumberFormat="1" applyFont="1" applyBorder="1"/>
    <xf numFmtId="49" fontId="2" fillId="0" borderId="52" xfId="2" applyNumberFormat="1" applyFont="1" applyBorder="1"/>
    <xf numFmtId="49" fontId="2" fillId="0" borderId="53" xfId="2" applyNumberFormat="1" applyFont="1" applyBorder="1"/>
    <xf numFmtId="49" fontId="2" fillId="0" borderId="54" xfId="2" applyNumberFormat="1" applyFont="1" applyBorder="1"/>
    <xf numFmtId="172" fontId="14" fillId="0" borderId="52" xfId="2" applyNumberFormat="1" applyFont="1" applyBorder="1"/>
    <xf numFmtId="172" fontId="2" fillId="0" borderId="52" xfId="2" applyNumberFormat="1" applyFont="1" applyBorder="1"/>
    <xf numFmtId="172" fontId="2" fillId="0" borderId="53" xfId="2" applyNumberFormat="1" applyFont="1" applyBorder="1"/>
    <xf numFmtId="172" fontId="14" fillId="0" borderId="54" xfId="2" applyNumberFormat="1" applyFont="1" applyBorder="1"/>
    <xf numFmtId="172" fontId="15" fillId="0" borderId="52" xfId="2" applyNumberFormat="1" applyFont="1" applyBorder="1"/>
    <xf numFmtId="168" fontId="14" fillId="0" borderId="50" xfId="2" applyNumberFormat="1" applyFont="1" applyBorder="1"/>
    <xf numFmtId="168" fontId="14" fillId="0" borderId="55" xfId="2" applyNumberFormat="1" applyFont="1" applyBorder="1"/>
    <xf numFmtId="168" fontId="2" fillId="0" borderId="51" xfId="2" applyNumberFormat="1" applyFont="1" applyBorder="1" applyAlignment="1">
      <alignment horizontal="right"/>
    </xf>
    <xf numFmtId="168" fontId="2" fillId="0" borderId="52" xfId="2" applyNumberFormat="1" applyFont="1" applyBorder="1" applyAlignment="1">
      <alignment horizontal="right"/>
    </xf>
    <xf numFmtId="49" fontId="2" fillId="0" borderId="0" xfId="2" applyNumberFormat="1" applyFont="1" applyBorder="1"/>
    <xf numFmtId="2" fontId="6" fillId="0" borderId="56" xfId="2" applyNumberFormat="1" applyFont="1" applyBorder="1"/>
    <xf numFmtId="168" fontId="6" fillId="0" borderId="57" xfId="2" applyNumberFormat="1" applyFont="1" applyBorder="1"/>
    <xf numFmtId="2" fontId="6" fillId="0" borderId="58" xfId="2" applyNumberFormat="1" applyFont="1" applyBorder="1"/>
    <xf numFmtId="168" fontId="6" fillId="0" borderId="59" xfId="2" applyNumberFormat="1" applyFont="1" applyBorder="1"/>
    <xf numFmtId="49" fontId="2" fillId="0" borderId="60" xfId="2" applyNumberFormat="1" applyFont="1" applyBorder="1"/>
    <xf numFmtId="0" fontId="3" fillId="0" borderId="18" xfId="2" applyFont="1" applyBorder="1"/>
    <xf numFmtId="171" fontId="3" fillId="0" borderId="0" xfId="2" applyNumberFormat="1" applyFont="1" applyBorder="1"/>
    <xf numFmtId="0" fontId="6" fillId="0" borderId="18" xfId="2" applyFont="1" applyBorder="1"/>
    <xf numFmtId="0" fontId="3" fillId="0" borderId="61" xfId="2" applyFont="1" applyBorder="1"/>
    <xf numFmtId="0" fontId="2" fillId="0" borderId="62" xfId="2" applyFont="1" applyBorder="1"/>
    <xf numFmtId="168" fontId="2" fillId="0" borderId="61" xfId="2" applyNumberFormat="1" applyFont="1" applyBorder="1"/>
    <xf numFmtId="0" fontId="2" fillId="0" borderId="63" xfId="2" applyFont="1" applyBorder="1"/>
    <xf numFmtId="168" fontId="3" fillId="0" borderId="64" xfId="2" applyNumberFormat="1" applyFont="1" applyBorder="1" applyAlignment="1">
      <alignment horizontal="right"/>
    </xf>
    <xf numFmtId="0" fontId="2" fillId="0" borderId="18" xfId="2" applyFont="1" applyBorder="1"/>
    <xf numFmtId="0" fontId="2" fillId="0" borderId="65" xfId="2" applyFont="1" applyBorder="1"/>
    <xf numFmtId="171" fontId="6" fillId="0" borderId="0" xfId="2" applyNumberFormat="1" applyFont="1" applyBorder="1"/>
    <xf numFmtId="0" fontId="2" fillId="0" borderId="66" xfId="2" applyFont="1" applyBorder="1"/>
    <xf numFmtId="0" fontId="2" fillId="0" borderId="61" xfId="2" applyFont="1" applyBorder="1"/>
    <xf numFmtId="0" fontId="3" fillId="0" borderId="67" xfId="2" applyFont="1" applyBorder="1"/>
    <xf numFmtId="171" fontId="2" fillId="0" borderId="68" xfId="2" applyNumberFormat="1" applyFont="1" applyBorder="1"/>
    <xf numFmtId="49" fontId="2" fillId="0" borderId="69" xfId="2" applyNumberFormat="1" applyFont="1" applyBorder="1"/>
    <xf numFmtId="49" fontId="2" fillId="0" borderId="70" xfId="2" applyNumberFormat="1" applyFont="1" applyBorder="1"/>
    <xf numFmtId="172" fontId="14" fillId="0" borderId="68" xfId="2" applyNumberFormat="1" applyFont="1" applyBorder="1"/>
    <xf numFmtId="168" fontId="14" fillId="0" borderId="69" xfId="2" applyNumberFormat="1" applyFont="1" applyBorder="1"/>
    <xf numFmtId="168" fontId="3" fillId="0" borderId="68" xfId="2" applyNumberFormat="1" applyFont="1" applyBorder="1"/>
    <xf numFmtId="0" fontId="2" fillId="0" borderId="71" xfId="2" applyFont="1" applyBorder="1"/>
    <xf numFmtId="0" fontId="2" fillId="0" borderId="72" xfId="2" applyFont="1" applyBorder="1" applyAlignment="1">
      <alignment horizontal="right"/>
    </xf>
    <xf numFmtId="0" fontId="2" fillId="0" borderId="73" xfId="2" applyFont="1" applyBorder="1"/>
    <xf numFmtId="0" fontId="2" fillId="0" borderId="72" xfId="2" applyFont="1" applyBorder="1"/>
    <xf numFmtId="172" fontId="2" fillId="0" borderId="74" xfId="2" applyNumberFormat="1" applyFont="1" applyBorder="1"/>
    <xf numFmtId="168" fontId="2" fillId="0" borderId="74" xfId="2" applyNumberFormat="1" applyFont="1" applyBorder="1" applyAlignment="1">
      <alignment horizontal="center"/>
    </xf>
    <xf numFmtId="173" fontId="2" fillId="0" borderId="74" xfId="2" applyNumberFormat="1" applyFont="1" applyBorder="1" applyAlignment="1">
      <alignment horizontal="center" wrapText="1"/>
    </xf>
    <xf numFmtId="0" fontId="2" fillId="0" borderId="75" xfId="2" applyFont="1" applyBorder="1" applyAlignment="1">
      <alignment wrapText="1"/>
    </xf>
    <xf numFmtId="2" fontId="6" fillId="3" borderId="77" xfId="2" applyNumberFormat="1" applyFont="1" applyFill="1" applyBorder="1"/>
    <xf numFmtId="168" fontId="6" fillId="3" borderId="78" xfId="2" applyNumberFormat="1" applyFont="1" applyFill="1" applyBorder="1"/>
    <xf numFmtId="168" fontId="3" fillId="0" borderId="79" xfId="2" applyNumberFormat="1" applyFont="1" applyBorder="1"/>
    <xf numFmtId="168" fontId="20" fillId="0" borderId="0" xfId="2" applyNumberFormat="1" applyFont="1" applyAlignment="1">
      <alignment horizontal="right"/>
    </xf>
    <xf numFmtId="0" fontId="6" fillId="0" borderId="0" xfId="2" applyFont="1" applyAlignment="1">
      <alignment horizontal="left" vertical="center"/>
    </xf>
    <xf numFmtId="0" fontId="4" fillId="2" borderId="80" xfId="2" applyFont="1" applyFill="1" applyBorder="1" applyAlignment="1">
      <alignment vertical="center"/>
    </xf>
    <xf numFmtId="0" fontId="4" fillId="2" borderId="81" xfId="2" applyFont="1" applyFill="1" applyBorder="1" applyAlignment="1">
      <alignment vertical="center"/>
    </xf>
    <xf numFmtId="0" fontId="4" fillId="2" borderId="82" xfId="2" applyFont="1" applyFill="1" applyBorder="1" applyAlignment="1">
      <alignment vertical="center"/>
    </xf>
    <xf numFmtId="0" fontId="9" fillId="0" borderId="83" xfId="2" applyFont="1" applyBorder="1"/>
    <xf numFmtId="0" fontId="9" fillId="0" borderId="84" xfId="2" applyFont="1" applyBorder="1"/>
    <xf numFmtId="0" fontId="6" fillId="0" borderId="85" xfId="2" applyFont="1" applyBorder="1" applyAlignment="1">
      <alignment horizontal="left"/>
    </xf>
    <xf numFmtId="0" fontId="6" fillId="0" borderId="86" xfId="2" applyFont="1" applyBorder="1" applyAlignment="1">
      <alignment horizontal="left"/>
    </xf>
    <xf numFmtId="0" fontId="6" fillId="0" borderId="87" xfId="2" applyFont="1" applyBorder="1" applyAlignment="1">
      <alignment horizontal="left"/>
    </xf>
    <xf numFmtId="0" fontId="6" fillId="3" borderId="88" xfId="2" applyFont="1" applyFill="1" applyBorder="1" applyAlignment="1">
      <alignment horizontal="left"/>
    </xf>
    <xf numFmtId="0" fontId="6" fillId="3" borderId="89" xfId="2" applyFont="1" applyFill="1" applyBorder="1" applyAlignment="1">
      <alignment horizontal="left"/>
    </xf>
    <xf numFmtId="0" fontId="4" fillId="2" borderId="90" xfId="2" applyFont="1" applyFill="1" applyBorder="1" applyAlignment="1">
      <alignment vertical="center"/>
    </xf>
    <xf numFmtId="0" fontId="9" fillId="0" borderId="6" xfId="2" applyFont="1" applyBorder="1"/>
    <xf numFmtId="0" fontId="6" fillId="0" borderId="91" xfId="2" applyFont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4" fillId="6" borderId="92" xfId="2" applyFont="1" applyFill="1" applyBorder="1" applyAlignment="1">
      <alignment horizontal="center" vertical="center"/>
    </xf>
    <xf numFmtId="0" fontId="4" fillId="6" borderId="93" xfId="2" applyFont="1" applyFill="1" applyBorder="1" applyAlignment="1">
      <alignment horizontal="center" vertical="center"/>
    </xf>
    <xf numFmtId="0" fontId="4" fillId="6" borderId="94" xfId="2" applyFont="1" applyFill="1" applyBorder="1" applyAlignment="1">
      <alignment horizontal="center" vertical="center"/>
    </xf>
    <xf numFmtId="0" fontId="4" fillId="6" borderId="95" xfId="2" applyFont="1" applyFill="1" applyBorder="1" applyAlignment="1">
      <alignment horizontal="center" vertical="center"/>
    </xf>
    <xf numFmtId="177" fontId="21" fillId="7" borderId="0" xfId="0" applyNumberFormat="1" applyFont="1" applyFill="1" applyBorder="1" applyAlignment="1" applyProtection="1">
      <alignment horizontal="right"/>
      <protection locked="0"/>
    </xf>
    <xf numFmtId="168" fontId="21" fillId="7" borderId="0" xfId="2" applyNumberFormat="1" applyFont="1" applyFill="1" applyBorder="1" applyProtection="1">
      <protection locked="0"/>
    </xf>
    <xf numFmtId="177" fontId="21" fillId="7" borderId="0" xfId="2" applyNumberFormat="1" applyFont="1" applyFill="1" applyBorder="1" applyProtection="1">
      <protection locked="0"/>
    </xf>
    <xf numFmtId="0" fontId="20" fillId="0" borderId="62" xfId="2" applyFont="1" applyBorder="1" applyProtection="1"/>
    <xf numFmtId="0" fontId="17" fillId="0" borderId="14" xfId="0" applyFont="1" applyBorder="1" applyAlignment="1" applyProtection="1">
      <alignment horizontal="right"/>
    </xf>
    <xf numFmtId="49" fontId="17" fillId="0" borderId="14" xfId="2" applyNumberFormat="1" applyFont="1" applyBorder="1" applyProtection="1"/>
    <xf numFmtId="172" fontId="21" fillId="0" borderId="14" xfId="0" applyNumberFormat="1" applyFont="1" applyBorder="1" applyProtection="1"/>
    <xf numFmtId="168" fontId="21" fillId="0" borderId="14" xfId="2" applyNumberFormat="1" applyFont="1" applyBorder="1" applyProtection="1"/>
    <xf numFmtId="173" fontId="17" fillId="0" borderId="97" xfId="0" applyNumberFormat="1" applyFont="1" applyBorder="1" applyAlignment="1" applyProtection="1">
      <alignment horizontal="right"/>
    </xf>
    <xf numFmtId="0" fontId="20" fillId="0" borderId="67" xfId="2" applyFont="1" applyBorder="1" applyProtection="1"/>
    <xf numFmtId="0" fontId="20" fillId="0" borderId="68" xfId="0" applyFont="1" applyBorder="1" applyAlignment="1" applyProtection="1">
      <alignment horizontal="right"/>
    </xf>
    <xf numFmtId="49" fontId="20" fillId="0" borderId="68" xfId="2" applyNumberFormat="1" applyFont="1" applyBorder="1" applyProtection="1"/>
    <xf numFmtId="172" fontId="24" fillId="0" borderId="68" xfId="2" applyNumberFormat="1" applyFont="1" applyBorder="1" applyProtection="1"/>
    <xf numFmtId="168" fontId="24" fillId="0" borderId="68" xfId="2" applyNumberFormat="1" applyFont="1" applyBorder="1" applyProtection="1"/>
    <xf numFmtId="173" fontId="20" fillId="0" borderId="79" xfId="2" applyNumberFormat="1" applyFont="1" applyBorder="1" applyAlignment="1" applyProtection="1">
      <alignment horizontal="right"/>
    </xf>
    <xf numFmtId="173" fontId="17" fillId="0" borderId="66" xfId="0" applyNumberFormat="1" applyFont="1" applyFill="1" applyBorder="1" applyAlignment="1" applyProtection="1">
      <alignment horizontal="right"/>
    </xf>
    <xf numFmtId="0" fontId="7" fillId="0" borderId="18" xfId="2" applyFont="1" applyBorder="1" applyProtection="1"/>
    <xf numFmtId="49" fontId="17" fillId="0" borderId="0" xfId="2" applyNumberFormat="1" applyFont="1" applyBorder="1" applyAlignment="1" applyProtection="1">
      <alignment horizontal="left"/>
    </xf>
    <xf numFmtId="49" fontId="17" fillId="0" borderId="0" xfId="2" applyNumberFormat="1" applyFont="1" applyBorder="1" applyProtection="1"/>
    <xf numFmtId="2" fontId="17" fillId="0" borderId="0" xfId="0" applyNumberFormat="1" applyFont="1" applyBorder="1" applyProtection="1"/>
    <xf numFmtId="172" fontId="21" fillId="0" borderId="0" xfId="0" applyNumberFormat="1" applyFont="1" applyFill="1" applyBorder="1" applyProtection="1"/>
    <xf numFmtId="1" fontId="21" fillId="0" borderId="0" xfId="0" applyNumberFormat="1" applyFont="1" applyFill="1" applyBorder="1" applyProtection="1"/>
    <xf numFmtId="177" fontId="21" fillId="0" borderId="0" xfId="0" applyNumberFormat="1" applyFont="1" applyFill="1" applyBorder="1" applyAlignment="1" applyProtection="1">
      <alignment horizontal="right"/>
    </xf>
    <xf numFmtId="49" fontId="20" fillId="0" borderId="0" xfId="2" applyNumberFormat="1" applyFont="1" applyBorder="1" applyProtection="1"/>
    <xf numFmtId="171" fontId="17" fillId="0" borderId="0" xfId="0" applyNumberFormat="1" applyFont="1" applyBorder="1" applyAlignment="1" applyProtection="1">
      <alignment horizontal="left"/>
    </xf>
    <xf numFmtId="1" fontId="21" fillId="0" borderId="0" xfId="2" applyNumberFormat="1" applyFont="1" applyFill="1" applyBorder="1" applyProtection="1"/>
    <xf numFmtId="0" fontId="12" fillId="0" borderId="0" xfId="2" applyFont="1" applyBorder="1" applyAlignment="1" applyProtection="1">
      <alignment vertical="center"/>
    </xf>
    <xf numFmtId="0" fontId="12" fillId="0" borderId="0" xfId="2" applyFont="1" applyAlignment="1" applyProtection="1">
      <alignment vertical="center"/>
    </xf>
    <xf numFmtId="172" fontId="19" fillId="0" borderId="0" xfId="2" applyNumberFormat="1" applyFont="1" applyAlignment="1" applyProtection="1">
      <alignment vertical="center"/>
    </xf>
    <xf numFmtId="168" fontId="19" fillId="0" borderId="0" xfId="2" applyNumberFormat="1" applyFont="1" applyAlignment="1" applyProtection="1">
      <alignment vertical="center"/>
    </xf>
    <xf numFmtId="173" fontId="19" fillId="0" borderId="0" xfId="2" applyNumberFormat="1" applyFont="1" applyAlignment="1" applyProtection="1">
      <alignment horizontal="right"/>
    </xf>
    <xf numFmtId="0" fontId="7" fillId="0" borderId="0" xfId="2" applyFont="1" applyBorder="1" applyAlignment="1" applyProtection="1">
      <alignment vertical="center"/>
    </xf>
    <xf numFmtId="0" fontId="20" fillId="0" borderId="15" xfId="2" applyFont="1" applyBorder="1" applyProtection="1"/>
    <xf numFmtId="0" fontId="17" fillId="0" borderId="0" xfId="0" applyFont="1" applyBorder="1" applyAlignment="1" applyProtection="1">
      <alignment horizontal="right"/>
    </xf>
    <xf numFmtId="0" fontId="17" fillId="0" borderId="0" xfId="0" applyFont="1" applyBorder="1" applyAlignment="1" applyProtection="1">
      <alignment wrapText="1"/>
    </xf>
    <xf numFmtId="0" fontId="17" fillId="0" borderId="0" xfId="0" applyFont="1" applyBorder="1" applyProtection="1"/>
    <xf numFmtId="172" fontId="21" fillId="0" borderId="0" xfId="0" applyNumberFormat="1" applyFont="1" applyBorder="1" applyProtection="1"/>
    <xf numFmtId="168" fontId="21" fillId="0" borderId="0" xfId="0" applyNumberFormat="1" applyFont="1" applyBorder="1" applyProtection="1"/>
    <xf numFmtId="173" fontId="17" fillId="0" borderId="0" xfId="0" applyNumberFormat="1" applyFont="1" applyBorder="1" applyAlignment="1" applyProtection="1">
      <alignment horizontal="right"/>
    </xf>
    <xf numFmtId="0" fontId="7" fillId="0" borderId="16" xfId="2" applyFont="1" applyBorder="1" applyProtection="1"/>
    <xf numFmtId="171" fontId="7" fillId="0" borderId="17" xfId="2" applyNumberFormat="1" applyFont="1" applyBorder="1" applyProtection="1"/>
    <xf numFmtId="49" fontId="5" fillId="0" borderId="17" xfId="2" applyNumberFormat="1" applyFont="1" applyBorder="1" applyProtection="1"/>
    <xf numFmtId="49" fontId="7" fillId="0" borderId="17" xfId="2" applyNumberFormat="1" applyFont="1" applyBorder="1" applyProtection="1"/>
    <xf numFmtId="172" fontId="22" fillId="0" borderId="17" xfId="2" applyNumberFormat="1" applyFont="1" applyBorder="1" applyProtection="1"/>
    <xf numFmtId="168" fontId="22" fillId="0" borderId="17" xfId="2" applyNumberFormat="1" applyFont="1" applyBorder="1" applyProtection="1"/>
    <xf numFmtId="173" fontId="5" fillId="0" borderId="96" xfId="2" applyNumberFormat="1" applyFont="1" applyBorder="1" applyAlignment="1" applyProtection="1">
      <alignment horizontal="right"/>
    </xf>
    <xf numFmtId="0" fontId="2" fillId="0" borderId="71" xfId="2" applyFont="1" applyBorder="1" applyProtection="1"/>
    <xf numFmtId="0" fontId="2" fillId="0" borderId="72" xfId="2" applyFont="1" applyBorder="1" applyAlignment="1" applyProtection="1">
      <alignment horizontal="right"/>
    </xf>
    <xf numFmtId="0" fontId="2" fillId="0" borderId="73" xfId="2" applyFont="1" applyBorder="1" applyProtection="1"/>
    <xf numFmtId="0" fontId="2" fillId="0" borderId="72" xfId="2" applyFont="1" applyBorder="1" applyAlignment="1" applyProtection="1">
      <alignment horizontal="left" vertical="center"/>
    </xf>
    <xf numFmtId="172" fontId="2" fillId="0" borderId="74" xfId="2" applyNumberFormat="1" applyFont="1" applyBorder="1" applyAlignment="1" applyProtection="1">
      <alignment horizontal="right" vertical="center"/>
    </xf>
    <xf numFmtId="168" fontId="2" fillId="0" borderId="74" xfId="2" applyNumberFormat="1" applyFont="1" applyBorder="1" applyAlignment="1" applyProtection="1">
      <alignment horizontal="right" vertical="center"/>
    </xf>
    <xf numFmtId="173" fontId="17" fillId="0" borderId="75" xfId="0" applyNumberFormat="1" applyFont="1" applyBorder="1" applyAlignment="1" applyProtection="1">
      <alignment horizontal="right" vertical="center"/>
    </xf>
    <xf numFmtId="171" fontId="17" fillId="0" borderId="0" xfId="2" applyNumberFormat="1" applyFont="1" applyBorder="1" applyProtection="1"/>
    <xf numFmtId="1" fontId="21" fillId="0" borderId="0" xfId="0" applyNumberFormat="1" applyFont="1" applyBorder="1" applyProtection="1"/>
    <xf numFmtId="177" fontId="21" fillId="0" borderId="0" xfId="0" applyNumberFormat="1" applyFont="1" applyBorder="1" applyAlignment="1" applyProtection="1">
      <alignment horizontal="right"/>
    </xf>
    <xf numFmtId="173" fontId="17" fillId="0" borderId="66" xfId="0" applyNumberFormat="1" applyFont="1" applyBorder="1" applyAlignment="1" applyProtection="1">
      <alignment horizontal="right"/>
    </xf>
    <xf numFmtId="168" fontId="2" fillId="7" borderId="76" xfId="2" applyNumberFormat="1" applyFont="1" applyFill="1" applyBorder="1" applyProtection="1">
      <protection locked="0"/>
    </xf>
    <xf numFmtId="168" fontId="15" fillId="7" borderId="50" xfId="2" applyNumberFormat="1" applyFont="1" applyFill="1" applyBorder="1" applyProtection="1">
      <protection locked="0"/>
    </xf>
    <xf numFmtId="0" fontId="2" fillId="7" borderId="0" xfId="2" applyNumberFormat="1" applyFont="1" applyFill="1" applyProtection="1">
      <protection locked="0"/>
    </xf>
    <xf numFmtId="49" fontId="6" fillId="7" borderId="0" xfId="2" applyNumberFormat="1" applyFont="1" applyFill="1" applyProtection="1">
      <protection locked="0"/>
    </xf>
    <xf numFmtId="0" fontId="0" fillId="8" borderId="0" xfId="0" applyFill="1" applyBorder="1"/>
    <xf numFmtId="0" fontId="0" fillId="8" borderId="0" xfId="0" applyFill="1" applyBorder="1" applyAlignment="1"/>
  </cellXfs>
  <cellStyles count="4">
    <cellStyle name="čárky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3D6A4-EC2A-429C-9445-DC4679E19254}">
  <dimension ref="A1:H7"/>
  <sheetViews>
    <sheetView workbookViewId="0">
      <selection activeCell="F10" sqref="F10"/>
    </sheetView>
  </sheetViews>
  <sheetFormatPr defaultRowHeight="14.25" x14ac:dyDescent="0.2"/>
  <sheetData>
    <row r="1" spans="1:8" x14ac:dyDescent="0.2">
      <c r="A1" s="266" t="s">
        <v>89</v>
      </c>
      <c r="B1" s="266"/>
      <c r="C1" s="266"/>
      <c r="D1" s="266"/>
      <c r="E1" s="266"/>
      <c r="F1" s="266"/>
      <c r="G1" s="266"/>
      <c r="H1" s="266"/>
    </row>
    <row r="2" spans="1:8" x14ac:dyDescent="0.2">
      <c r="A2" s="266" t="s">
        <v>90</v>
      </c>
      <c r="B2" s="266"/>
      <c r="C2" s="266"/>
      <c r="D2" s="266"/>
      <c r="E2" s="266"/>
      <c r="F2" s="266"/>
      <c r="G2" s="266"/>
      <c r="H2" s="266"/>
    </row>
    <row r="3" spans="1:8" x14ac:dyDescent="0.2">
      <c r="A3" s="266" t="s">
        <v>91</v>
      </c>
      <c r="B3" s="266"/>
      <c r="C3" s="266"/>
      <c r="D3" s="266"/>
      <c r="E3" s="266"/>
      <c r="F3" s="266"/>
      <c r="G3" s="266"/>
      <c r="H3" s="266"/>
    </row>
    <row r="4" spans="1:8" x14ac:dyDescent="0.2">
      <c r="A4" s="266" t="s">
        <v>92</v>
      </c>
      <c r="B4" s="266"/>
      <c r="C4" s="266"/>
      <c r="D4" s="266"/>
      <c r="E4" s="266"/>
      <c r="F4" s="266"/>
      <c r="G4" s="266"/>
      <c r="H4" s="266"/>
    </row>
    <row r="5" spans="1:8" x14ac:dyDescent="0.2">
      <c r="A5" s="266" t="s">
        <v>93</v>
      </c>
      <c r="B5" s="266"/>
      <c r="C5" s="266"/>
      <c r="D5" s="266"/>
      <c r="E5" s="266"/>
      <c r="F5" s="266"/>
      <c r="G5" s="266"/>
      <c r="H5" s="266"/>
    </row>
    <row r="6" spans="1:8" x14ac:dyDescent="0.2">
      <c r="A6" s="267" t="s">
        <v>94</v>
      </c>
      <c r="B6" s="266"/>
      <c r="C6" s="266"/>
      <c r="D6" s="266"/>
      <c r="E6" s="266"/>
      <c r="F6" s="266"/>
      <c r="G6" s="266"/>
      <c r="H6" s="266"/>
    </row>
    <row r="7" spans="1:8" x14ac:dyDescent="0.2">
      <c r="A7" s="266" t="s">
        <v>95</v>
      </c>
      <c r="B7" s="266"/>
      <c r="C7" s="266"/>
      <c r="D7" s="266"/>
      <c r="E7" s="266"/>
      <c r="F7" s="266"/>
      <c r="G7" s="266"/>
      <c r="H7" s="266"/>
    </row>
  </sheetData>
  <sheetProtection password="A4F2" sheet="1" objects="1" scenarios="1" selectLockedCells="1" selectUn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78"/>
  <sheetViews>
    <sheetView topLeftCell="E1" zoomScale="90" zoomScaleNormal="90" zoomScaleSheetLayoutView="100" workbookViewId="0">
      <selection activeCell="I9" sqref="I9"/>
    </sheetView>
  </sheetViews>
  <sheetFormatPr defaultColWidth="10.5" defaultRowHeight="14.25" x14ac:dyDescent="0.2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10.75" style="4" customWidth="1"/>
    <col min="6" max="6" width="40.625" style="1" customWidth="1"/>
    <col min="7" max="7" width="12.625" style="1" customWidth="1"/>
    <col min="8" max="8" width="10.25" style="5" customWidth="1"/>
    <col min="9" max="9" width="22.625" style="6" customWidth="1"/>
    <col min="10" max="10" width="6" style="7" customWidth="1"/>
    <col min="11" max="11" width="8" style="8" customWidth="1"/>
    <col min="12" max="13" width="4" style="1" customWidth="1"/>
    <col min="14" max="14" width="4.125" style="1" customWidth="1"/>
    <col min="15" max="255" width="8.375" style="1" customWidth="1"/>
  </cols>
  <sheetData>
    <row r="1" spans="4:12" ht="21" x14ac:dyDescent="0.35">
      <c r="E1" s="9"/>
      <c r="F1" s="10" t="s">
        <v>26</v>
      </c>
      <c r="I1" s="184"/>
    </row>
    <row r="2" spans="4:12" x14ac:dyDescent="0.2">
      <c r="E2" s="9"/>
      <c r="F2" s="11"/>
    </row>
    <row r="3" spans="4:12" ht="31.5" customHeight="1" x14ac:dyDescent="0.2">
      <c r="E3" s="61" t="s">
        <v>24</v>
      </c>
      <c r="F3" s="185" t="s">
        <v>82</v>
      </c>
      <c r="G3" s="185"/>
      <c r="H3" s="185"/>
      <c r="I3" s="185"/>
    </row>
    <row r="4" spans="4:12" ht="15.75" x14ac:dyDescent="0.25">
      <c r="E4" s="12"/>
      <c r="F4" s="13"/>
      <c r="G4" s="11"/>
    </row>
    <row r="5" spans="4:12" ht="15.75" x14ac:dyDescent="0.25">
      <c r="E5" s="12" t="s">
        <v>0</v>
      </c>
      <c r="F5" s="13" t="s">
        <v>75</v>
      </c>
      <c r="G5" s="14"/>
      <c r="H5" s="15" t="s">
        <v>76</v>
      </c>
      <c r="I5" s="6" t="s">
        <v>84</v>
      </c>
    </row>
    <row r="6" spans="4:12" ht="15.75" x14ac:dyDescent="0.25">
      <c r="E6" s="12"/>
      <c r="F6" s="13" t="s">
        <v>83</v>
      </c>
      <c r="G6" s="14"/>
      <c r="H6" s="17" t="s">
        <v>78</v>
      </c>
      <c r="I6" s="6" t="s">
        <v>85</v>
      </c>
    </row>
    <row r="7" spans="4:12" ht="15.75" x14ac:dyDescent="0.25">
      <c r="E7" s="12"/>
      <c r="F7" s="13"/>
      <c r="G7" s="14"/>
      <c r="H7" s="15"/>
    </row>
    <row r="8" spans="4:12" ht="15.75" x14ac:dyDescent="0.25">
      <c r="E8" s="16" t="s">
        <v>77</v>
      </c>
      <c r="F8" s="265"/>
      <c r="G8" s="14"/>
      <c r="H8" s="15" t="s">
        <v>76</v>
      </c>
      <c r="I8" s="264">
        <v>28344863</v>
      </c>
    </row>
    <row r="9" spans="4:12" ht="15.75" x14ac:dyDescent="0.25">
      <c r="E9" s="16"/>
      <c r="F9" s="265"/>
      <c r="G9" s="14"/>
      <c r="H9" s="17" t="s">
        <v>78</v>
      </c>
      <c r="I9" s="264"/>
    </row>
    <row r="10" spans="4:12" ht="25.7" customHeight="1" thickBot="1" x14ac:dyDescent="0.3">
      <c r="E10" s="1"/>
      <c r="F10" s="18"/>
      <c r="G10" s="11"/>
    </row>
    <row r="11" spans="4:12" ht="21" x14ac:dyDescent="0.2">
      <c r="E11" s="196" t="s">
        <v>1</v>
      </c>
      <c r="F11" s="196"/>
      <c r="G11" s="196"/>
      <c r="H11" s="196"/>
      <c r="I11" s="196"/>
    </row>
    <row r="12" spans="4:12" ht="18.399999999999999" customHeight="1" x14ac:dyDescent="0.25">
      <c r="D12" s="19"/>
      <c r="E12" s="20"/>
      <c r="F12" s="21"/>
      <c r="G12" s="22" t="s">
        <v>2</v>
      </c>
      <c r="H12" s="23" t="s">
        <v>3</v>
      </c>
      <c r="I12" s="24" t="s">
        <v>4</v>
      </c>
      <c r="L12" s="19"/>
    </row>
    <row r="13" spans="4:12" ht="18.399999999999999" customHeight="1" x14ac:dyDescent="0.25">
      <c r="D13" s="19"/>
      <c r="E13" s="197" t="s">
        <v>56</v>
      </c>
      <c r="F13" s="197"/>
      <c r="G13" s="197"/>
      <c r="H13" s="25"/>
      <c r="I13" s="26"/>
    </row>
    <row r="14" spans="4:12" ht="18.399999999999999" customHeight="1" x14ac:dyDescent="0.25">
      <c r="D14" s="19"/>
      <c r="E14" s="27"/>
      <c r="F14" s="28" t="s">
        <v>16</v>
      </c>
      <c r="G14" s="29"/>
      <c r="H14" s="25">
        <v>1</v>
      </c>
      <c r="I14" s="26">
        <f>'Rozpočet - soupis vedlejších a '!G8+'Rozpočet - soupis vedlejších a '!H8</f>
        <v>0</v>
      </c>
      <c r="L14" s="19"/>
    </row>
    <row r="15" spans="4:12" ht="18.399999999999999" customHeight="1" x14ac:dyDescent="0.25">
      <c r="D15" s="19"/>
      <c r="E15" s="27"/>
      <c r="F15" s="28" t="s">
        <v>18</v>
      </c>
      <c r="G15" s="29"/>
      <c r="H15" s="25">
        <v>1</v>
      </c>
      <c r="I15" s="26">
        <f>'Rozpočet - soupis vedlejších a '!G15+'Rozpočet - soupis vedlejších a '!H15</f>
        <v>0</v>
      </c>
      <c r="L15" s="19"/>
    </row>
    <row r="16" spans="4:12" ht="18.399999999999999" customHeight="1" x14ac:dyDescent="0.25">
      <c r="D16" s="19"/>
      <c r="E16" s="197" t="s">
        <v>5</v>
      </c>
      <c r="F16" s="197"/>
      <c r="G16" s="197"/>
      <c r="H16" s="25"/>
      <c r="I16" s="26"/>
    </row>
    <row r="17" spans="4:12" ht="18.399999999999999" customHeight="1" thickBot="1" x14ac:dyDescent="0.3">
      <c r="D17" s="19"/>
      <c r="E17" s="30" t="s">
        <v>6</v>
      </c>
      <c r="F17" s="31" t="s">
        <v>7</v>
      </c>
      <c r="G17" s="32"/>
      <c r="H17" s="33">
        <v>1</v>
      </c>
      <c r="I17" s="34">
        <f>'Rekapitulace SO - VO'!I8+'Rekapitulace SO - VO'!J8</f>
        <v>0</v>
      </c>
      <c r="L17" s="19"/>
    </row>
    <row r="18" spans="4:12" ht="18.399999999999999" customHeight="1" x14ac:dyDescent="0.25">
      <c r="D18" s="19"/>
      <c r="E18" s="198" t="s">
        <v>8</v>
      </c>
      <c r="F18" s="198"/>
      <c r="G18" s="198"/>
      <c r="H18" s="148"/>
      <c r="I18" s="149">
        <f>SUM(I14:I17)</f>
        <v>0</v>
      </c>
      <c r="L18" s="19"/>
    </row>
    <row r="19" spans="4:12" ht="18.399999999999999" customHeight="1" x14ac:dyDescent="0.25">
      <c r="D19" s="19"/>
      <c r="E19" s="191" t="s">
        <v>48</v>
      </c>
      <c r="F19" s="192"/>
      <c r="G19" s="193"/>
      <c r="H19" s="150"/>
      <c r="I19" s="151">
        <f>I18*0.21</f>
        <v>0</v>
      </c>
      <c r="L19" s="19"/>
    </row>
    <row r="20" spans="4:12" ht="18.399999999999999" customHeight="1" thickBot="1" x14ac:dyDescent="0.3">
      <c r="D20" s="19"/>
      <c r="E20" s="194" t="s">
        <v>57</v>
      </c>
      <c r="F20" s="194"/>
      <c r="G20" s="195"/>
      <c r="H20" s="181"/>
      <c r="I20" s="182">
        <f>I18*1.21</f>
        <v>0</v>
      </c>
      <c r="L20" s="19"/>
    </row>
    <row r="21" spans="4:12" ht="15" thickBot="1" x14ac:dyDescent="0.25">
      <c r="D21" s="19"/>
      <c r="F21" s="152"/>
      <c r="G21" s="19"/>
    </row>
    <row r="22" spans="4:12" ht="21.75" thickBot="1" x14ac:dyDescent="0.25">
      <c r="D22" s="19"/>
      <c r="E22" s="186" t="s">
        <v>45</v>
      </c>
      <c r="F22" s="187"/>
      <c r="G22" s="187"/>
      <c r="H22" s="187"/>
      <c r="I22" s="188"/>
    </row>
    <row r="23" spans="4:12" ht="15" x14ac:dyDescent="0.25">
      <c r="D23" s="19"/>
      <c r="E23" s="111"/>
      <c r="F23" s="112"/>
      <c r="G23" s="113"/>
      <c r="H23" s="114"/>
      <c r="I23" s="115"/>
    </row>
    <row r="24" spans="4:12" ht="15" x14ac:dyDescent="0.25">
      <c r="D24" s="19"/>
      <c r="E24" s="189" t="s">
        <v>46</v>
      </c>
      <c r="F24" s="190"/>
      <c r="G24" s="190"/>
      <c r="H24" s="110"/>
      <c r="I24" s="109"/>
    </row>
    <row r="25" spans="4:12" ht="15" x14ac:dyDescent="0.25">
      <c r="D25" s="19"/>
      <c r="E25" s="94"/>
      <c r="F25" s="28" t="s">
        <v>47</v>
      </c>
      <c r="G25" s="29"/>
      <c r="H25" s="25"/>
      <c r="I25" s="93">
        <f>'Rekapitulace SO - VO'!G8+'Rozpočet - soupis vedlejších a '!G8+'Rozpočet - soupis vedlejších a '!G15</f>
        <v>0</v>
      </c>
    </row>
    <row r="26" spans="4:12" ht="15" x14ac:dyDescent="0.25">
      <c r="D26" s="19"/>
      <c r="E26" s="94"/>
      <c r="F26" s="28" t="s">
        <v>48</v>
      </c>
      <c r="G26" s="29"/>
      <c r="H26" s="25"/>
      <c r="I26" s="93">
        <f>I25*0.21</f>
        <v>0</v>
      </c>
    </row>
    <row r="27" spans="4:12" ht="15" x14ac:dyDescent="0.25">
      <c r="D27" s="19"/>
      <c r="E27" s="121"/>
      <c r="F27" s="122" t="s">
        <v>49</v>
      </c>
      <c r="G27" s="123"/>
      <c r="H27" s="124"/>
      <c r="I27" s="125">
        <f>I25*1.21</f>
        <v>0</v>
      </c>
    </row>
    <row r="28" spans="4:12" ht="15.75" thickBot="1" x14ac:dyDescent="0.3">
      <c r="D28" s="19"/>
      <c r="E28" s="95"/>
      <c r="F28" s="96"/>
      <c r="G28" s="97"/>
      <c r="H28" s="98"/>
      <c r="I28" s="99"/>
    </row>
    <row r="29" spans="4:12" ht="15" x14ac:dyDescent="0.25">
      <c r="D29" s="19"/>
      <c r="E29" s="116"/>
      <c r="F29" s="117"/>
      <c r="G29" s="118"/>
      <c r="H29" s="119"/>
      <c r="I29" s="120"/>
    </row>
    <row r="30" spans="4:12" ht="15" x14ac:dyDescent="0.25">
      <c r="D30" s="19"/>
      <c r="E30" s="189" t="s">
        <v>50</v>
      </c>
      <c r="F30" s="190"/>
      <c r="G30" s="190"/>
      <c r="H30" s="110"/>
      <c r="I30" s="109"/>
    </row>
    <row r="31" spans="4:12" ht="15" x14ac:dyDescent="0.25">
      <c r="D31" s="19"/>
      <c r="E31" s="94"/>
      <c r="F31" s="28" t="s">
        <v>58</v>
      </c>
      <c r="G31" s="29"/>
      <c r="H31" s="25"/>
      <c r="I31" s="93">
        <f>'Rekapitulace SO - VO'!J8+'Rozpočet - soupis vedlejších a '!H8+'Rozpočet - soupis vedlejších a '!H15</f>
        <v>0</v>
      </c>
    </row>
    <row r="32" spans="4:12" ht="15" x14ac:dyDescent="0.25">
      <c r="D32" s="19"/>
      <c r="E32" s="94"/>
      <c r="F32" s="28" t="s">
        <v>48</v>
      </c>
      <c r="G32" s="29"/>
      <c r="H32" s="25"/>
      <c r="I32" s="93">
        <f>I31*0.21</f>
        <v>0</v>
      </c>
    </row>
    <row r="33" spans="4:12" ht="15" x14ac:dyDescent="0.25">
      <c r="D33" s="19"/>
      <c r="E33" s="126"/>
      <c r="F33" s="122" t="s">
        <v>59</v>
      </c>
      <c r="G33" s="123"/>
      <c r="H33" s="124"/>
      <c r="I33" s="125">
        <f>I31*1.21</f>
        <v>0</v>
      </c>
    </row>
    <row r="34" spans="4:12" ht="15.75" thickBot="1" x14ac:dyDescent="0.3">
      <c r="D34" s="19"/>
      <c r="E34" s="95"/>
      <c r="F34" s="96"/>
      <c r="G34" s="97"/>
      <c r="H34" s="98"/>
      <c r="I34" s="108"/>
    </row>
    <row r="35" spans="4:12" x14ac:dyDescent="0.2">
      <c r="D35" s="19"/>
      <c r="F35" s="19"/>
      <c r="G35" s="19"/>
    </row>
    <row r="36" spans="4:12" x14ac:dyDescent="0.2">
      <c r="D36" s="19"/>
      <c r="F36" s="19"/>
      <c r="G36" s="19"/>
    </row>
    <row r="37" spans="4:12" x14ac:dyDescent="0.2">
      <c r="D37" s="19"/>
      <c r="F37" s="19"/>
      <c r="G37" s="19"/>
    </row>
    <row r="38" spans="4:12" x14ac:dyDescent="0.2">
      <c r="D38" s="19"/>
      <c r="F38" s="19"/>
      <c r="G38" s="19"/>
      <c r="L38" s="19"/>
    </row>
    <row r="39" spans="4:12" x14ac:dyDescent="0.2">
      <c r="D39" s="19"/>
      <c r="F39" s="19"/>
      <c r="G39" s="19"/>
    </row>
    <row r="40" spans="4:12" x14ac:dyDescent="0.2">
      <c r="D40" s="19"/>
      <c r="F40" s="19"/>
      <c r="G40" s="19"/>
    </row>
    <row r="41" spans="4:12" x14ac:dyDescent="0.2">
      <c r="D41" s="19"/>
      <c r="F41" s="19"/>
      <c r="G41" s="19"/>
    </row>
    <row r="42" spans="4:12" x14ac:dyDescent="0.2">
      <c r="D42" s="19"/>
      <c r="F42" s="19"/>
      <c r="G42" s="19"/>
      <c r="L42" s="19"/>
    </row>
    <row r="43" spans="4:12" x14ac:dyDescent="0.2">
      <c r="D43" s="19"/>
      <c r="F43" s="19"/>
      <c r="G43" s="19"/>
      <c r="L43" s="19"/>
    </row>
    <row r="44" spans="4:12" x14ac:dyDescent="0.2">
      <c r="D44" s="19"/>
      <c r="F44" s="19"/>
      <c r="G44" s="19"/>
    </row>
    <row r="45" spans="4:12" x14ac:dyDescent="0.2">
      <c r="D45" s="19"/>
      <c r="F45" s="19"/>
      <c r="G45" s="19"/>
    </row>
    <row r="46" spans="4:12" x14ac:dyDescent="0.2">
      <c r="D46" s="19"/>
      <c r="F46" s="19"/>
      <c r="G46" s="19"/>
    </row>
    <row r="47" spans="4:12" x14ac:dyDescent="0.2">
      <c r="D47" s="19"/>
      <c r="F47" s="19"/>
      <c r="G47" s="19"/>
    </row>
    <row r="48" spans="4:12" x14ac:dyDescent="0.2">
      <c r="D48" s="19"/>
      <c r="F48" s="19"/>
      <c r="G48" s="19"/>
    </row>
    <row r="49" spans="4:12" x14ac:dyDescent="0.2">
      <c r="D49" s="19"/>
      <c r="F49" s="19"/>
      <c r="G49" s="19"/>
    </row>
    <row r="50" spans="4:12" x14ac:dyDescent="0.2">
      <c r="D50" s="19"/>
      <c r="F50" s="19"/>
      <c r="G50" s="19"/>
    </row>
    <row r="51" spans="4:12" x14ac:dyDescent="0.2">
      <c r="D51" s="19"/>
      <c r="F51" s="19"/>
      <c r="G51" s="19"/>
    </row>
    <row r="52" spans="4:12" x14ac:dyDescent="0.2">
      <c r="D52" s="19"/>
      <c r="F52" s="19"/>
      <c r="G52" s="19"/>
      <c r="L52" s="19"/>
    </row>
    <row r="53" spans="4:12" x14ac:dyDescent="0.2">
      <c r="D53" s="19"/>
      <c r="F53" s="19"/>
      <c r="G53" s="19"/>
    </row>
    <row r="54" spans="4:12" x14ac:dyDescent="0.2">
      <c r="D54" s="19"/>
      <c r="F54" s="19"/>
      <c r="G54" s="19"/>
    </row>
    <row r="55" spans="4:12" x14ac:dyDescent="0.2">
      <c r="D55" s="19"/>
      <c r="F55" s="19"/>
      <c r="G55" s="19"/>
    </row>
    <row r="56" spans="4:12" x14ac:dyDescent="0.2">
      <c r="D56" s="19"/>
      <c r="F56" s="19"/>
      <c r="G56" s="19"/>
    </row>
    <row r="57" spans="4:12" x14ac:dyDescent="0.2">
      <c r="D57" s="19"/>
      <c r="F57" s="19"/>
      <c r="G57" s="19"/>
    </row>
    <row r="58" spans="4:12" x14ac:dyDescent="0.2">
      <c r="D58" s="19"/>
      <c r="F58" s="19"/>
      <c r="G58" s="19"/>
    </row>
    <row r="59" spans="4:12" x14ac:dyDescent="0.2">
      <c r="D59" s="19"/>
      <c r="F59" s="19"/>
      <c r="G59" s="19"/>
      <c r="L59" s="19"/>
    </row>
    <row r="60" spans="4:12" x14ac:dyDescent="0.2">
      <c r="D60" s="19"/>
      <c r="F60" s="19"/>
      <c r="G60" s="19"/>
    </row>
    <row r="61" spans="4:12" x14ac:dyDescent="0.2">
      <c r="D61" s="19"/>
      <c r="F61" s="19"/>
      <c r="G61" s="19"/>
    </row>
    <row r="62" spans="4:12" x14ac:dyDescent="0.2">
      <c r="D62" s="19"/>
      <c r="F62" s="19"/>
      <c r="G62" s="19"/>
      <c r="L62" s="19"/>
    </row>
    <row r="63" spans="4:12" x14ac:dyDescent="0.2">
      <c r="D63" s="19"/>
      <c r="F63" s="19"/>
      <c r="G63" s="19"/>
    </row>
    <row r="64" spans="4:12" x14ac:dyDescent="0.2">
      <c r="D64" s="19"/>
      <c r="F64" s="19"/>
      <c r="G64" s="19"/>
    </row>
    <row r="65" spans="4:12" x14ac:dyDescent="0.2">
      <c r="D65" s="19"/>
      <c r="F65" s="19"/>
      <c r="G65" s="19"/>
    </row>
    <row r="66" spans="4:12" x14ac:dyDescent="0.2">
      <c r="D66" s="19"/>
      <c r="F66" s="19"/>
      <c r="G66" s="19"/>
    </row>
    <row r="67" spans="4:12" x14ac:dyDescent="0.2">
      <c r="D67" s="19"/>
      <c r="F67" s="19"/>
      <c r="G67" s="19"/>
    </row>
    <row r="68" spans="4:12" x14ac:dyDescent="0.2">
      <c r="D68" s="19"/>
      <c r="F68" s="19"/>
      <c r="G68" s="19"/>
    </row>
    <row r="69" spans="4:12" x14ac:dyDescent="0.2">
      <c r="D69" s="19"/>
      <c r="F69" s="19"/>
      <c r="G69" s="19"/>
    </row>
    <row r="70" spans="4:12" x14ac:dyDescent="0.2">
      <c r="D70" s="19"/>
      <c r="F70" s="19"/>
      <c r="G70" s="19"/>
    </row>
    <row r="71" spans="4:12" x14ac:dyDescent="0.2">
      <c r="D71" s="19"/>
      <c r="F71" s="19"/>
      <c r="G71" s="19"/>
    </row>
    <row r="72" spans="4:12" x14ac:dyDescent="0.2">
      <c r="D72" s="19"/>
      <c r="F72" s="19"/>
      <c r="G72" s="19"/>
    </row>
    <row r="73" spans="4:12" x14ac:dyDescent="0.2">
      <c r="D73" s="19"/>
      <c r="F73" s="19"/>
      <c r="G73" s="19"/>
      <c r="L73" s="19"/>
    </row>
    <row r="74" spans="4:12" x14ac:dyDescent="0.2">
      <c r="D74" s="19"/>
      <c r="F74" s="19"/>
      <c r="G74" s="19"/>
      <c r="L74" s="19"/>
    </row>
    <row r="75" spans="4:12" x14ac:dyDescent="0.2">
      <c r="D75" s="19"/>
      <c r="F75" s="19"/>
      <c r="G75" s="19"/>
      <c r="L75" s="19"/>
    </row>
    <row r="76" spans="4:12" x14ac:dyDescent="0.2">
      <c r="D76" s="19"/>
      <c r="F76" s="19"/>
      <c r="G76" s="19"/>
      <c r="L76" s="19"/>
    </row>
    <row r="77" spans="4:12" x14ac:dyDescent="0.2">
      <c r="D77" s="19"/>
      <c r="F77" s="19"/>
      <c r="G77" s="19"/>
      <c r="L77" s="19"/>
    </row>
    <row r="78" spans="4:12" x14ac:dyDescent="0.2">
      <c r="D78" s="19"/>
      <c r="F78" s="19"/>
      <c r="G78" s="19"/>
      <c r="L78" s="19"/>
    </row>
  </sheetData>
  <sheetProtection password="A4F2" sheet="1" selectLockedCells="1"/>
  <mergeCells count="10">
    <mergeCell ref="F3:I3"/>
    <mergeCell ref="E22:I22"/>
    <mergeCell ref="E24:G24"/>
    <mergeCell ref="E30:G30"/>
    <mergeCell ref="E19:G19"/>
    <mergeCell ref="E20:G20"/>
    <mergeCell ref="E11:I11"/>
    <mergeCell ref="E13:G13"/>
    <mergeCell ref="E16:G16"/>
    <mergeCell ref="E18:G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firstPageNumber="0" fitToHeight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Z16"/>
  <sheetViews>
    <sheetView zoomScale="90" zoomScaleNormal="90" zoomScaleSheetLayoutView="100" workbookViewId="0">
      <selection activeCell="F14" sqref="F14"/>
    </sheetView>
  </sheetViews>
  <sheetFormatPr defaultColWidth="10.5" defaultRowHeight="15" x14ac:dyDescent="0.25"/>
  <cols>
    <col min="1" max="1" width="3.375" style="1" customWidth="1"/>
    <col min="2" max="2" width="5.625" style="35" customWidth="1"/>
    <col min="3" max="3" width="58.625" style="1" customWidth="1"/>
    <col min="4" max="4" width="5.625" style="1" customWidth="1"/>
    <col min="5" max="5" width="8.5" style="36" customWidth="1"/>
    <col min="6" max="6" width="11.125" style="6" customWidth="1"/>
    <col min="7" max="7" width="12" style="37" customWidth="1"/>
    <col min="8" max="8" width="11.625" style="1" customWidth="1"/>
    <col min="9" max="10" width="8.375" style="1" customWidth="1"/>
    <col min="11" max="11" width="15.125" style="1" customWidth="1"/>
    <col min="12" max="208" width="8.375" style="1" customWidth="1"/>
    <col min="209" max="212" width="8.375" style="38" customWidth="1"/>
    <col min="213" max="16384" width="10.5" style="38"/>
  </cols>
  <sheetData>
    <row r="1" spans="1:11" s="39" customFormat="1" ht="28.15" customHeight="1" x14ac:dyDescent="0.35">
      <c r="A1" s="199" t="s">
        <v>9</v>
      </c>
      <c r="B1" s="199"/>
      <c r="C1" s="199"/>
      <c r="E1" s="40"/>
      <c r="F1" s="41"/>
      <c r="G1" s="42"/>
    </row>
    <row r="2" spans="1:11" s="39" customFormat="1" ht="33.950000000000003" customHeight="1" thickBot="1" x14ac:dyDescent="0.4">
      <c r="A2" s="200" t="s">
        <v>10</v>
      </c>
      <c r="B2" s="200"/>
      <c r="C2" s="200"/>
      <c r="E2" s="40"/>
      <c r="F2" s="41"/>
      <c r="G2" s="42"/>
    </row>
    <row r="3" spans="1:11" ht="27.75" customHeight="1" thickBot="1" x14ac:dyDescent="0.3">
      <c r="A3" s="173"/>
      <c r="B3" s="174" t="s">
        <v>11</v>
      </c>
      <c r="C3" s="175" t="s">
        <v>12</v>
      </c>
      <c r="D3" s="176" t="s">
        <v>13</v>
      </c>
      <c r="E3" s="177" t="s">
        <v>14</v>
      </c>
      <c r="F3" s="178" t="s">
        <v>15</v>
      </c>
      <c r="G3" s="179" t="s">
        <v>53</v>
      </c>
      <c r="H3" s="180" t="s">
        <v>54</v>
      </c>
      <c r="I3" s="130"/>
    </row>
    <row r="4" spans="1:11" s="11" customFormat="1" ht="12.75" x14ac:dyDescent="0.2">
      <c r="A4" s="153"/>
      <c r="B4" s="154"/>
      <c r="C4" s="147"/>
      <c r="D4" s="135"/>
      <c r="E4" s="138"/>
      <c r="F4" s="143"/>
      <c r="G4" s="127"/>
      <c r="H4" s="156"/>
      <c r="I4" s="131"/>
    </row>
    <row r="5" spans="1:11" s="11" customFormat="1" ht="15.75" x14ac:dyDescent="0.25">
      <c r="A5" s="155" t="s">
        <v>16</v>
      </c>
      <c r="B5" s="154"/>
      <c r="C5" s="147"/>
      <c r="D5" s="135"/>
      <c r="E5" s="138"/>
      <c r="F5" s="143"/>
      <c r="G5" s="127"/>
      <c r="H5" s="156"/>
      <c r="I5" s="131"/>
    </row>
    <row r="6" spans="1:11" s="11" customFormat="1" ht="15.75" x14ac:dyDescent="0.25">
      <c r="A6" s="155"/>
      <c r="B6" s="154"/>
      <c r="C6" s="147"/>
      <c r="D6" s="135"/>
      <c r="E6" s="138"/>
      <c r="F6" s="143"/>
      <c r="G6" s="127"/>
      <c r="H6" s="156"/>
      <c r="I6" s="131"/>
    </row>
    <row r="7" spans="1:11" s="1" customFormat="1" ht="15" customHeight="1" x14ac:dyDescent="0.2">
      <c r="A7" s="157"/>
      <c r="B7" s="147" t="s">
        <v>55</v>
      </c>
      <c r="C7" s="60" t="s">
        <v>86</v>
      </c>
      <c r="D7" s="136" t="s">
        <v>27</v>
      </c>
      <c r="E7" s="140">
        <v>1</v>
      </c>
      <c r="F7" s="262"/>
      <c r="G7" s="46"/>
      <c r="H7" s="158">
        <f>E7*F7</f>
        <v>0</v>
      </c>
      <c r="I7" s="130"/>
    </row>
    <row r="8" spans="1:11" x14ac:dyDescent="0.25">
      <c r="A8" s="159"/>
      <c r="B8" s="62"/>
      <c r="C8" s="43" t="s">
        <v>17</v>
      </c>
      <c r="D8" s="137"/>
      <c r="E8" s="141"/>
      <c r="F8" s="144"/>
      <c r="G8" s="128">
        <f>SUM(G7:G7)</f>
        <v>0</v>
      </c>
      <c r="H8" s="160">
        <f>SUM(H7:H7)</f>
        <v>0</v>
      </c>
      <c r="I8" s="130"/>
    </row>
    <row r="9" spans="1:11" x14ac:dyDescent="0.25">
      <c r="A9" s="161"/>
      <c r="B9" s="44"/>
      <c r="C9" s="130"/>
      <c r="D9" s="134"/>
      <c r="E9" s="138"/>
      <c r="F9" s="143"/>
      <c r="G9" s="145"/>
      <c r="H9" s="162"/>
      <c r="I9" s="130"/>
    </row>
    <row r="10" spans="1:11" ht="15.75" x14ac:dyDescent="0.25">
      <c r="A10" s="155" t="s">
        <v>18</v>
      </c>
      <c r="B10" s="163"/>
      <c r="C10" s="132"/>
      <c r="D10" s="135"/>
      <c r="E10" s="138"/>
      <c r="F10" s="143"/>
      <c r="G10" s="146"/>
      <c r="H10" s="164"/>
      <c r="I10" s="130"/>
    </row>
    <row r="11" spans="1:11" ht="15.75" x14ac:dyDescent="0.25">
      <c r="A11" s="155"/>
      <c r="B11" s="163"/>
      <c r="C11" s="132"/>
      <c r="D11" s="135"/>
      <c r="E11" s="138"/>
      <c r="F11" s="143"/>
      <c r="G11" s="146"/>
      <c r="H11" s="164"/>
      <c r="I11" s="130"/>
    </row>
    <row r="12" spans="1:11" ht="15.75" x14ac:dyDescent="0.25">
      <c r="A12" s="155"/>
      <c r="B12" s="147" t="s">
        <v>61</v>
      </c>
      <c r="C12" s="133" t="s">
        <v>87</v>
      </c>
      <c r="D12" s="135" t="s">
        <v>27</v>
      </c>
      <c r="E12" s="142">
        <v>1</v>
      </c>
      <c r="F12" s="263"/>
      <c r="G12" s="129">
        <f>F12*E12</f>
        <v>0</v>
      </c>
      <c r="H12" s="165"/>
      <c r="I12" s="130"/>
    </row>
    <row r="13" spans="1:11" ht="15.75" x14ac:dyDescent="0.25">
      <c r="A13" s="155"/>
      <c r="B13" s="147" t="s">
        <v>62</v>
      </c>
      <c r="C13" s="133" t="s">
        <v>64</v>
      </c>
      <c r="D13" s="135" t="s">
        <v>65</v>
      </c>
      <c r="E13" s="139">
        <v>6</v>
      </c>
      <c r="F13" s="263"/>
      <c r="G13" s="129">
        <f>F13*E13</f>
        <v>0</v>
      </c>
      <c r="H13" s="165"/>
      <c r="I13" s="130"/>
      <c r="K13" s="6"/>
    </row>
    <row r="14" spans="1:11" ht="15.75" x14ac:dyDescent="0.25">
      <c r="A14" s="155"/>
      <c r="B14" s="147" t="s">
        <v>63</v>
      </c>
      <c r="C14" s="133" t="s">
        <v>23</v>
      </c>
      <c r="D14" s="135" t="s">
        <v>27</v>
      </c>
      <c r="E14" s="139">
        <v>1</v>
      </c>
      <c r="F14" s="263"/>
      <c r="G14" s="45"/>
      <c r="H14" s="158">
        <f>E14*F14</f>
        <v>0</v>
      </c>
      <c r="I14" s="130"/>
      <c r="K14" s="6"/>
    </row>
    <row r="15" spans="1:11" ht="15.75" thickBot="1" x14ac:dyDescent="0.3">
      <c r="A15" s="166"/>
      <c r="B15" s="167"/>
      <c r="C15" s="168" t="s">
        <v>20</v>
      </c>
      <c r="D15" s="169"/>
      <c r="E15" s="170"/>
      <c r="F15" s="171"/>
      <c r="G15" s="172">
        <f>SUM(G12:G14)</f>
        <v>0</v>
      </c>
      <c r="H15" s="183">
        <f>SUM(H14:H14)</f>
        <v>0</v>
      </c>
      <c r="I15" s="130"/>
    </row>
    <row r="16" spans="1:11" x14ac:dyDescent="0.25">
      <c r="G16" s="47"/>
    </row>
  </sheetData>
  <sheetProtection password="A4F2" sheet="1" selectLockedCells="1"/>
  <mergeCells count="2">
    <mergeCell ref="A1:C1"/>
    <mergeCell ref="A2:C2"/>
  </mergeCells>
  <printOptions horizontalCentered="1"/>
  <pageMargins left="0.25" right="0.25" top="0.75" bottom="0.75" header="0.3" footer="0.3"/>
  <pageSetup paperSize="9" scale="78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79"/>
  <sheetViews>
    <sheetView topLeftCell="E1" zoomScaleNormal="100" zoomScaleSheetLayoutView="100" workbookViewId="0">
      <selection activeCell="E1" sqref="E1:J8"/>
    </sheetView>
  </sheetViews>
  <sheetFormatPr defaultColWidth="8.375" defaultRowHeight="12.75" x14ac:dyDescent="0.2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8.75" style="4" customWidth="1"/>
    <col min="6" max="6" width="19.75" style="1" customWidth="1"/>
    <col min="7" max="7" width="17.125" style="5" customWidth="1"/>
    <col min="8" max="9" width="18.375" style="5" customWidth="1"/>
    <col min="10" max="10" width="17.5" style="48" customWidth="1"/>
    <col min="11" max="11" width="6" style="7" customWidth="1"/>
    <col min="12" max="12" width="8" style="8" customWidth="1"/>
    <col min="13" max="14" width="4" style="1" customWidth="1"/>
    <col min="15" max="15" width="4.125" style="1" customWidth="1"/>
    <col min="16" max="16384" width="8.375" style="1"/>
  </cols>
  <sheetData>
    <row r="1" spans="1:13" x14ac:dyDescent="0.2">
      <c r="E1" s="9"/>
      <c r="F1" s="11"/>
    </row>
    <row r="2" spans="1:13" ht="15.75" x14ac:dyDescent="0.25">
      <c r="E2" s="1"/>
      <c r="F2" s="13" t="s">
        <v>81</v>
      </c>
      <c r="G2" s="49"/>
      <c r="H2" s="49"/>
      <c r="I2" s="49"/>
      <c r="J2" s="50"/>
    </row>
    <row r="3" spans="1:13" ht="13.5" thickBot="1" x14ac:dyDescent="0.25">
      <c r="E3" s="1"/>
      <c r="F3" s="11" t="s">
        <v>25</v>
      </c>
      <c r="G3" s="49"/>
      <c r="H3" s="49"/>
      <c r="I3" s="49"/>
      <c r="J3" s="50"/>
    </row>
    <row r="4" spans="1:13" ht="21.75" thickBot="1" x14ac:dyDescent="0.25">
      <c r="A4" s="63"/>
      <c r="B4" s="64"/>
      <c r="C4" s="65"/>
      <c r="D4" s="66"/>
      <c r="E4" s="201" t="s">
        <v>21</v>
      </c>
      <c r="F4" s="202"/>
      <c r="G4" s="202"/>
      <c r="H4" s="202"/>
      <c r="I4" s="203"/>
      <c r="J4" s="204"/>
    </row>
    <row r="5" spans="1:13" ht="26.25" thickBot="1" x14ac:dyDescent="0.25">
      <c r="A5" s="67"/>
      <c r="B5" s="68"/>
      <c r="C5" s="69"/>
      <c r="D5" s="70"/>
      <c r="E5" s="87" t="s">
        <v>11</v>
      </c>
      <c r="F5" s="88"/>
      <c r="G5" s="86" t="s">
        <v>38</v>
      </c>
      <c r="H5" s="100" t="s">
        <v>43</v>
      </c>
      <c r="I5" s="89" t="s">
        <v>51</v>
      </c>
      <c r="J5" s="103" t="s">
        <v>52</v>
      </c>
      <c r="M5" s="19"/>
    </row>
    <row r="6" spans="1:13" ht="14.25" customHeight="1" x14ac:dyDescent="0.2">
      <c r="A6" s="67"/>
      <c r="B6" s="68"/>
      <c r="C6" s="69"/>
      <c r="D6" s="70"/>
      <c r="E6" s="75">
        <v>1</v>
      </c>
      <c r="F6" s="71" t="s">
        <v>37</v>
      </c>
      <c r="G6" s="73">
        <f>SUM('Rozpočet - soupis prací a dodáv'!G7:G12)</f>
        <v>0</v>
      </c>
      <c r="H6" s="101">
        <v>0</v>
      </c>
      <c r="I6" s="90">
        <f>G6</f>
        <v>0</v>
      </c>
      <c r="J6" s="104">
        <f>H6</f>
        <v>0</v>
      </c>
      <c r="M6" s="19"/>
    </row>
    <row r="7" spans="1:13" ht="14.25" customHeight="1" x14ac:dyDescent="0.2">
      <c r="A7" s="67"/>
      <c r="B7" s="68"/>
      <c r="C7" s="69"/>
      <c r="D7" s="70"/>
      <c r="E7" s="76">
        <v>3</v>
      </c>
      <c r="F7" s="72" t="s">
        <v>60</v>
      </c>
      <c r="G7" s="74">
        <f>SUM('Rozpočet - soupis prací a dodáv'!G15:G19)</f>
        <v>0</v>
      </c>
      <c r="H7" s="102">
        <v>0</v>
      </c>
      <c r="I7" s="91">
        <f>G7</f>
        <v>0</v>
      </c>
      <c r="J7" s="105">
        <f>H7</f>
        <v>0</v>
      </c>
    </row>
    <row r="8" spans="1:13" ht="15" customHeight="1" thickBot="1" x14ac:dyDescent="0.25">
      <c r="A8" s="67"/>
      <c r="B8" s="68"/>
      <c r="C8" s="69"/>
      <c r="D8" s="70"/>
      <c r="E8" s="77">
        <v>5</v>
      </c>
      <c r="F8" s="78" t="s">
        <v>39</v>
      </c>
      <c r="G8" s="79">
        <f>SUM(G6:G7)</f>
        <v>0</v>
      </c>
      <c r="H8" s="106">
        <f>SUM(H6:H7)</f>
        <v>0</v>
      </c>
      <c r="I8" s="92">
        <f>SUM(I6:I7)</f>
        <v>0</v>
      </c>
      <c r="J8" s="107">
        <f>SUM(J6:J7)</f>
        <v>0</v>
      </c>
    </row>
    <row r="9" spans="1:13" x14ac:dyDescent="0.2">
      <c r="A9" s="84"/>
      <c r="B9" s="80"/>
      <c r="C9" s="81"/>
      <c r="D9" s="82"/>
      <c r="E9" s="84"/>
      <c r="F9" s="83"/>
      <c r="G9" s="85"/>
      <c r="H9" s="85"/>
      <c r="I9" s="85"/>
      <c r="J9" s="85"/>
    </row>
    <row r="10" spans="1:13" x14ac:dyDescent="0.2">
      <c r="D10" s="19"/>
      <c r="E10" s="1"/>
      <c r="G10" s="49"/>
      <c r="H10" s="49"/>
      <c r="I10" s="49"/>
      <c r="J10" s="50"/>
    </row>
    <row r="11" spans="1:13" x14ac:dyDescent="0.2">
      <c r="D11" s="19"/>
      <c r="E11" s="1"/>
      <c r="G11" s="49"/>
      <c r="H11" s="49"/>
      <c r="I11" s="49"/>
      <c r="J11" s="50"/>
    </row>
    <row r="12" spans="1:13" x14ac:dyDescent="0.2">
      <c r="D12" s="19"/>
      <c r="E12" s="1"/>
      <c r="G12" s="49"/>
      <c r="H12" s="49"/>
      <c r="I12" s="49"/>
      <c r="J12" s="50"/>
    </row>
    <row r="13" spans="1:13" x14ac:dyDescent="0.2">
      <c r="D13" s="19"/>
      <c r="E13" s="1"/>
      <c r="G13" s="49"/>
      <c r="H13" s="49"/>
      <c r="I13" s="49"/>
      <c r="J13" s="50"/>
    </row>
    <row r="14" spans="1:13" x14ac:dyDescent="0.2">
      <c r="D14" s="19"/>
      <c r="E14" s="1"/>
      <c r="G14" s="49"/>
      <c r="H14" s="49"/>
      <c r="I14" s="49"/>
      <c r="J14" s="50"/>
    </row>
    <row r="15" spans="1:13" x14ac:dyDescent="0.2">
      <c r="D15" s="19"/>
      <c r="F15" s="19"/>
    </row>
    <row r="16" spans="1:13" x14ac:dyDescent="0.2">
      <c r="D16" s="19"/>
      <c r="F16" s="19"/>
    </row>
    <row r="17" spans="4:13" x14ac:dyDescent="0.2">
      <c r="D17" s="19"/>
      <c r="F17" s="19"/>
    </row>
    <row r="18" spans="4:13" x14ac:dyDescent="0.2">
      <c r="D18" s="19"/>
      <c r="F18" s="19"/>
    </row>
    <row r="19" spans="4:13" x14ac:dyDescent="0.2">
      <c r="D19" s="19"/>
      <c r="F19" s="19"/>
    </row>
    <row r="20" spans="4:13" x14ac:dyDescent="0.2">
      <c r="D20" s="19"/>
      <c r="F20" s="19"/>
    </row>
    <row r="21" spans="4:13" x14ac:dyDescent="0.2">
      <c r="D21" s="19"/>
      <c r="F21" s="19"/>
    </row>
    <row r="22" spans="4:13" x14ac:dyDescent="0.2">
      <c r="D22" s="19"/>
      <c r="F22" s="19"/>
      <c r="M22" s="19"/>
    </row>
    <row r="23" spans="4:13" x14ac:dyDescent="0.2">
      <c r="D23" s="19"/>
      <c r="F23" s="19"/>
    </row>
    <row r="24" spans="4:13" x14ac:dyDescent="0.2">
      <c r="D24" s="19"/>
      <c r="F24" s="19"/>
    </row>
    <row r="25" spans="4:13" x14ac:dyDescent="0.2">
      <c r="D25" s="19"/>
      <c r="F25" s="19"/>
    </row>
    <row r="26" spans="4:13" x14ac:dyDescent="0.2">
      <c r="D26" s="19"/>
      <c r="F26" s="19"/>
    </row>
    <row r="27" spans="4:13" x14ac:dyDescent="0.2">
      <c r="D27" s="19"/>
      <c r="F27" s="19"/>
    </row>
    <row r="28" spans="4:13" x14ac:dyDescent="0.2">
      <c r="D28" s="19"/>
      <c r="F28" s="19"/>
    </row>
    <row r="29" spans="4:13" x14ac:dyDescent="0.2">
      <c r="D29" s="19"/>
      <c r="F29" s="19"/>
    </row>
    <row r="30" spans="4:13" x14ac:dyDescent="0.2">
      <c r="D30" s="19"/>
      <c r="F30" s="19"/>
    </row>
    <row r="31" spans="4:13" x14ac:dyDescent="0.2">
      <c r="D31" s="19"/>
      <c r="F31" s="19"/>
    </row>
    <row r="32" spans="4:13" x14ac:dyDescent="0.2">
      <c r="D32" s="19"/>
      <c r="F32" s="19"/>
    </row>
    <row r="33" spans="4:13" x14ac:dyDescent="0.2">
      <c r="D33" s="19"/>
      <c r="F33" s="19"/>
    </row>
    <row r="34" spans="4:13" x14ac:dyDescent="0.2">
      <c r="D34" s="19"/>
      <c r="F34" s="19"/>
    </row>
    <row r="35" spans="4:13" x14ac:dyDescent="0.2">
      <c r="D35" s="19"/>
      <c r="F35" s="19"/>
    </row>
    <row r="36" spans="4:13" x14ac:dyDescent="0.2">
      <c r="D36" s="19"/>
      <c r="F36" s="19"/>
    </row>
    <row r="37" spans="4:13" x14ac:dyDescent="0.2">
      <c r="D37" s="19"/>
      <c r="F37" s="19"/>
    </row>
    <row r="38" spans="4:13" x14ac:dyDescent="0.2">
      <c r="D38" s="19"/>
      <c r="F38" s="19"/>
    </row>
    <row r="39" spans="4:13" x14ac:dyDescent="0.2">
      <c r="D39" s="19"/>
      <c r="F39" s="19"/>
      <c r="M39" s="19"/>
    </row>
    <row r="40" spans="4:13" x14ac:dyDescent="0.2">
      <c r="D40" s="19"/>
      <c r="F40" s="19"/>
    </row>
    <row r="41" spans="4:13" x14ac:dyDescent="0.2">
      <c r="D41" s="19"/>
      <c r="F41" s="19"/>
    </row>
    <row r="42" spans="4:13" x14ac:dyDescent="0.2">
      <c r="D42" s="19"/>
      <c r="F42" s="19"/>
    </row>
    <row r="43" spans="4:13" x14ac:dyDescent="0.2">
      <c r="D43" s="19"/>
      <c r="F43" s="19"/>
      <c r="M43" s="19"/>
    </row>
    <row r="44" spans="4:13" x14ac:dyDescent="0.2">
      <c r="D44" s="19"/>
      <c r="F44" s="19"/>
      <c r="M44" s="19"/>
    </row>
    <row r="45" spans="4:13" x14ac:dyDescent="0.2">
      <c r="D45" s="19"/>
      <c r="F45" s="19"/>
    </row>
    <row r="46" spans="4:13" x14ac:dyDescent="0.2">
      <c r="D46" s="19"/>
      <c r="F46" s="19"/>
    </row>
    <row r="47" spans="4:13" x14ac:dyDescent="0.2">
      <c r="D47" s="19"/>
      <c r="F47" s="19"/>
    </row>
    <row r="48" spans="4:13" x14ac:dyDescent="0.2">
      <c r="D48" s="19"/>
      <c r="F48" s="19"/>
    </row>
    <row r="49" spans="4:13" x14ac:dyDescent="0.2">
      <c r="D49" s="19"/>
      <c r="F49" s="19"/>
    </row>
    <row r="50" spans="4:13" x14ac:dyDescent="0.2">
      <c r="D50" s="19"/>
      <c r="F50" s="19"/>
    </row>
    <row r="51" spans="4:13" x14ac:dyDescent="0.2">
      <c r="D51" s="19"/>
      <c r="F51" s="19"/>
    </row>
    <row r="52" spans="4:13" x14ac:dyDescent="0.2">
      <c r="D52" s="19"/>
      <c r="F52" s="19"/>
    </row>
    <row r="53" spans="4:13" x14ac:dyDescent="0.2">
      <c r="D53" s="19"/>
      <c r="F53" s="19"/>
      <c r="M53" s="19"/>
    </row>
    <row r="54" spans="4:13" x14ac:dyDescent="0.2">
      <c r="D54" s="19"/>
      <c r="F54" s="19"/>
    </row>
    <row r="55" spans="4:13" x14ac:dyDescent="0.2">
      <c r="D55" s="19"/>
      <c r="F55" s="19"/>
    </row>
    <row r="56" spans="4:13" x14ac:dyDescent="0.2">
      <c r="D56" s="19"/>
      <c r="F56" s="19"/>
    </row>
    <row r="57" spans="4:13" x14ac:dyDescent="0.2">
      <c r="D57" s="19"/>
      <c r="F57" s="19"/>
    </row>
    <row r="58" spans="4:13" x14ac:dyDescent="0.2">
      <c r="D58" s="19"/>
      <c r="F58" s="19"/>
    </row>
    <row r="59" spans="4:13" x14ac:dyDescent="0.2">
      <c r="D59" s="19"/>
      <c r="F59" s="19"/>
    </row>
    <row r="60" spans="4:13" x14ac:dyDescent="0.2">
      <c r="D60" s="19"/>
      <c r="F60" s="19"/>
      <c r="M60" s="19"/>
    </row>
    <row r="61" spans="4:13" x14ac:dyDescent="0.2">
      <c r="D61" s="19"/>
      <c r="F61" s="19"/>
    </row>
    <row r="62" spans="4:13" x14ac:dyDescent="0.2">
      <c r="D62" s="19"/>
      <c r="F62" s="19"/>
    </row>
    <row r="63" spans="4:13" x14ac:dyDescent="0.2">
      <c r="D63" s="19"/>
      <c r="F63" s="19"/>
      <c r="M63" s="19"/>
    </row>
    <row r="64" spans="4:13" x14ac:dyDescent="0.2">
      <c r="D64" s="19"/>
      <c r="F64" s="19"/>
    </row>
    <row r="65" spans="4:13" x14ac:dyDescent="0.2">
      <c r="D65" s="19"/>
      <c r="F65" s="19"/>
    </row>
    <row r="66" spans="4:13" x14ac:dyDescent="0.2">
      <c r="D66" s="19"/>
      <c r="F66" s="19"/>
    </row>
    <row r="67" spans="4:13" x14ac:dyDescent="0.2">
      <c r="D67" s="19"/>
      <c r="F67" s="19"/>
    </row>
    <row r="68" spans="4:13" x14ac:dyDescent="0.2">
      <c r="D68" s="19"/>
      <c r="F68" s="19"/>
    </row>
    <row r="69" spans="4:13" x14ac:dyDescent="0.2">
      <c r="D69" s="19"/>
      <c r="F69" s="19"/>
    </row>
    <row r="70" spans="4:13" x14ac:dyDescent="0.2">
      <c r="D70" s="19"/>
      <c r="F70" s="19"/>
    </row>
    <row r="71" spans="4:13" x14ac:dyDescent="0.2">
      <c r="D71" s="19"/>
      <c r="F71" s="19"/>
    </row>
    <row r="72" spans="4:13" x14ac:dyDescent="0.2">
      <c r="D72" s="19"/>
      <c r="F72" s="19"/>
    </row>
    <row r="73" spans="4:13" x14ac:dyDescent="0.2">
      <c r="D73" s="19"/>
      <c r="F73" s="19"/>
    </row>
    <row r="74" spans="4:13" x14ac:dyDescent="0.2">
      <c r="D74" s="19"/>
      <c r="F74" s="19"/>
      <c r="M74" s="19"/>
    </row>
    <row r="75" spans="4:13" x14ac:dyDescent="0.2">
      <c r="D75" s="19"/>
      <c r="F75" s="19"/>
      <c r="M75" s="19"/>
    </row>
    <row r="76" spans="4:13" x14ac:dyDescent="0.2">
      <c r="D76" s="19"/>
      <c r="F76" s="19"/>
      <c r="M76" s="19"/>
    </row>
    <row r="77" spans="4:13" x14ac:dyDescent="0.2">
      <c r="D77" s="19"/>
      <c r="F77" s="19"/>
      <c r="M77" s="19"/>
    </row>
    <row r="78" spans="4:13" x14ac:dyDescent="0.2">
      <c r="D78" s="19"/>
      <c r="F78" s="19"/>
      <c r="M78" s="19"/>
    </row>
    <row r="79" spans="4:13" x14ac:dyDescent="0.2">
      <c r="D79" s="19"/>
      <c r="F79" s="19"/>
      <c r="M79" s="19"/>
    </row>
  </sheetData>
  <sheetProtection password="A4F2" sheet="1" selectLockedCells="1" selectUnlockedCells="1"/>
  <mergeCells count="1">
    <mergeCell ref="E4:J4"/>
  </mergeCells>
  <pageMargins left="0.78740157480314965" right="0.78740157480314965" top="0.78740157480314965" bottom="0.78740157480314965" header="0.51181102362204722" footer="0.51181102362204722"/>
  <pageSetup paperSize="9" scale="78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H29"/>
  <sheetViews>
    <sheetView tabSelected="1" zoomScale="85" zoomScaleNormal="85" zoomScaleSheetLayoutView="100" workbookViewId="0">
      <selection activeCell="F7" sqref="F7"/>
    </sheetView>
  </sheetViews>
  <sheetFormatPr defaultColWidth="10.5" defaultRowHeight="15" x14ac:dyDescent="0.25"/>
  <cols>
    <col min="1" max="1" width="3.375" style="51" customWidth="1"/>
    <col min="2" max="2" width="5.625" style="52" customWidth="1"/>
    <col min="3" max="3" width="64.625" style="51" customWidth="1"/>
    <col min="4" max="4" width="5.625" style="51" customWidth="1"/>
    <col min="5" max="5" width="8.5" style="53" customWidth="1"/>
    <col min="6" max="6" width="11.125" style="54" customWidth="1"/>
    <col min="7" max="7" width="12" style="55" customWidth="1"/>
    <col min="8" max="212" width="8.375" style="51" customWidth="1"/>
    <col min="213" max="216" width="8.375" style="56" customWidth="1"/>
    <col min="217" max="16384" width="10.5" style="56"/>
  </cols>
  <sheetData>
    <row r="1" spans="1:7" s="57" customFormat="1" ht="33.950000000000003" customHeight="1" x14ac:dyDescent="0.35">
      <c r="A1" s="231" t="s">
        <v>9</v>
      </c>
      <c r="B1" s="231"/>
      <c r="C1" s="231"/>
      <c r="D1" s="232"/>
      <c r="E1" s="233"/>
      <c r="F1" s="234"/>
      <c r="G1" s="235"/>
    </row>
    <row r="2" spans="1:7" s="57" customFormat="1" ht="33.950000000000003" customHeight="1" x14ac:dyDescent="0.35">
      <c r="A2" s="236" t="s">
        <v>25</v>
      </c>
      <c r="B2" s="236"/>
      <c r="C2" s="236"/>
      <c r="D2" s="232"/>
      <c r="E2" s="233"/>
      <c r="F2" s="234"/>
      <c r="G2" s="235"/>
    </row>
    <row r="3" spans="1:7" s="58" customFormat="1" ht="15" customHeight="1" thickBot="1" x14ac:dyDescent="0.25">
      <c r="A3" s="237"/>
      <c r="B3" s="238"/>
      <c r="C3" s="239"/>
      <c r="D3" s="240"/>
      <c r="E3" s="241"/>
      <c r="F3" s="242"/>
      <c r="G3" s="243"/>
    </row>
    <row r="4" spans="1:7" s="16" customFormat="1" ht="20.25" customHeight="1" thickBot="1" x14ac:dyDescent="0.3">
      <c r="A4" s="244" t="s">
        <v>28</v>
      </c>
      <c r="B4" s="245"/>
      <c r="C4" s="246"/>
      <c r="D4" s="247"/>
      <c r="E4" s="248"/>
      <c r="F4" s="249"/>
      <c r="G4" s="250"/>
    </row>
    <row r="5" spans="1:7" s="16" customFormat="1" ht="15" customHeight="1" thickBot="1" x14ac:dyDescent="0.3">
      <c r="A5" s="251"/>
      <c r="B5" s="252" t="s">
        <v>11</v>
      </c>
      <c r="C5" s="253" t="s">
        <v>12</v>
      </c>
      <c r="D5" s="254" t="s">
        <v>13</v>
      </c>
      <c r="E5" s="255" t="s">
        <v>14</v>
      </c>
      <c r="F5" s="256" t="s">
        <v>15</v>
      </c>
      <c r="G5" s="257" t="s">
        <v>79</v>
      </c>
    </row>
    <row r="6" spans="1:7" s="16" customFormat="1" ht="15" customHeight="1" x14ac:dyDescent="0.25">
      <c r="A6" s="221"/>
      <c r="B6" s="258"/>
      <c r="C6" s="228" t="s">
        <v>31</v>
      </c>
      <c r="D6" s="224"/>
      <c r="E6" s="259"/>
      <c r="F6" s="260"/>
      <c r="G6" s="261"/>
    </row>
    <row r="7" spans="1:7" s="16" customFormat="1" ht="15" customHeight="1" x14ac:dyDescent="0.25">
      <c r="A7" s="221"/>
      <c r="B7" s="222" t="s">
        <v>33</v>
      </c>
      <c r="C7" s="223" t="s">
        <v>68</v>
      </c>
      <c r="D7" s="224" t="s">
        <v>19</v>
      </c>
      <c r="E7" s="226">
        <v>133</v>
      </c>
      <c r="F7" s="205"/>
      <c r="G7" s="220">
        <f>E7*F7</f>
        <v>0</v>
      </c>
    </row>
    <row r="8" spans="1:7" s="16" customFormat="1" ht="15" customHeight="1" x14ac:dyDescent="0.25">
      <c r="A8" s="221"/>
      <c r="B8" s="222" t="s">
        <v>34</v>
      </c>
      <c r="C8" s="223" t="s">
        <v>69</v>
      </c>
      <c r="D8" s="224" t="s">
        <v>19</v>
      </c>
      <c r="E8" s="226">
        <v>39</v>
      </c>
      <c r="F8" s="205"/>
      <c r="G8" s="220">
        <f t="shared" ref="G8:G19" si="0">E8*F8</f>
        <v>0</v>
      </c>
    </row>
    <row r="9" spans="1:7" s="16" customFormat="1" ht="15" customHeight="1" x14ac:dyDescent="0.25">
      <c r="A9" s="221"/>
      <c r="B9" s="222" t="s">
        <v>66</v>
      </c>
      <c r="C9" s="223" t="s">
        <v>70</v>
      </c>
      <c r="D9" s="224" t="s">
        <v>19</v>
      </c>
      <c r="E9" s="226">
        <v>12</v>
      </c>
      <c r="F9" s="205"/>
      <c r="G9" s="220">
        <f t="shared" si="0"/>
        <v>0</v>
      </c>
    </row>
    <row r="10" spans="1:7" s="16" customFormat="1" ht="15" customHeight="1" x14ac:dyDescent="0.25">
      <c r="A10" s="221"/>
      <c r="B10" s="222" t="s">
        <v>67</v>
      </c>
      <c r="C10" s="223" t="s">
        <v>22</v>
      </c>
      <c r="D10" s="223" t="s">
        <v>19</v>
      </c>
      <c r="E10" s="230">
        <v>184</v>
      </c>
      <c r="F10" s="206"/>
      <c r="G10" s="220">
        <f t="shared" si="0"/>
        <v>0</v>
      </c>
    </row>
    <row r="11" spans="1:7" s="16" customFormat="1" ht="15" customHeight="1" x14ac:dyDescent="0.25">
      <c r="A11" s="221"/>
      <c r="B11" s="222" t="s">
        <v>71</v>
      </c>
      <c r="C11" s="223" t="s">
        <v>80</v>
      </c>
      <c r="D11" s="223" t="s">
        <v>44</v>
      </c>
      <c r="E11" s="230">
        <v>1300</v>
      </c>
      <c r="F11" s="206"/>
      <c r="G11" s="220">
        <f t="shared" si="0"/>
        <v>0</v>
      </c>
    </row>
    <row r="12" spans="1:7" s="16" customFormat="1" ht="15" customHeight="1" x14ac:dyDescent="0.25">
      <c r="A12" s="221"/>
      <c r="B12" s="222" t="s">
        <v>72</v>
      </c>
      <c r="C12" s="223" t="s">
        <v>88</v>
      </c>
      <c r="D12" s="223" t="s">
        <v>19</v>
      </c>
      <c r="E12" s="230">
        <v>20</v>
      </c>
      <c r="F12" s="207"/>
      <c r="G12" s="220">
        <f t="shared" si="0"/>
        <v>0</v>
      </c>
    </row>
    <row r="13" spans="1:7" s="16" customFormat="1" ht="15" customHeight="1" x14ac:dyDescent="0.25">
      <c r="A13" s="221"/>
      <c r="B13" s="229"/>
      <c r="C13" s="223"/>
      <c r="D13" s="224"/>
      <c r="E13" s="226"/>
      <c r="F13" s="227"/>
      <c r="G13" s="220"/>
    </row>
    <row r="14" spans="1:7" s="16" customFormat="1" ht="15" customHeight="1" x14ac:dyDescent="0.25">
      <c r="A14" s="221"/>
      <c r="B14" s="229"/>
      <c r="C14" s="228" t="s">
        <v>32</v>
      </c>
      <c r="D14" s="224"/>
      <c r="E14" s="226"/>
      <c r="F14" s="227"/>
      <c r="G14" s="220"/>
    </row>
    <row r="15" spans="1:7" s="16" customFormat="1" ht="15" customHeight="1" x14ac:dyDescent="0.25">
      <c r="A15" s="221"/>
      <c r="B15" s="222" t="s">
        <v>35</v>
      </c>
      <c r="C15" s="223" t="s">
        <v>29</v>
      </c>
      <c r="D15" s="224" t="s">
        <v>27</v>
      </c>
      <c r="E15" s="226">
        <v>184</v>
      </c>
      <c r="F15" s="205"/>
      <c r="G15" s="220">
        <f t="shared" si="0"/>
        <v>0</v>
      </c>
    </row>
    <row r="16" spans="1:7" s="16" customFormat="1" ht="15" customHeight="1" x14ac:dyDescent="0.25">
      <c r="A16" s="221"/>
      <c r="B16" s="222" t="s">
        <v>36</v>
      </c>
      <c r="C16" s="223" t="s">
        <v>30</v>
      </c>
      <c r="D16" s="224" t="s">
        <v>27</v>
      </c>
      <c r="E16" s="226">
        <v>184</v>
      </c>
      <c r="F16" s="205"/>
      <c r="G16" s="220">
        <f t="shared" si="0"/>
        <v>0</v>
      </c>
    </row>
    <row r="17" spans="1:216" s="16" customFormat="1" ht="15" customHeight="1" x14ac:dyDescent="0.25">
      <c r="A17" s="221"/>
      <c r="B17" s="222"/>
      <c r="C17" s="223"/>
      <c r="D17" s="224"/>
      <c r="E17" s="226"/>
      <c r="F17" s="227"/>
      <c r="G17" s="220"/>
    </row>
    <row r="18" spans="1:216" s="16" customFormat="1" ht="15" customHeight="1" x14ac:dyDescent="0.25">
      <c r="A18" s="221"/>
      <c r="B18" s="222"/>
      <c r="C18" s="228" t="s">
        <v>40</v>
      </c>
      <c r="D18" s="224"/>
      <c r="E18" s="226"/>
      <c r="F18" s="227"/>
      <c r="G18" s="220"/>
    </row>
    <row r="19" spans="1:216" s="16" customFormat="1" ht="15" customHeight="1" x14ac:dyDescent="0.25">
      <c r="A19" s="221"/>
      <c r="B19" s="222" t="s">
        <v>41</v>
      </c>
      <c r="C19" s="223" t="s">
        <v>73</v>
      </c>
      <c r="D19" s="224" t="s">
        <v>42</v>
      </c>
      <c r="E19" s="225">
        <v>73.599999999999994</v>
      </c>
      <c r="F19" s="205"/>
      <c r="G19" s="220">
        <f t="shared" si="0"/>
        <v>0</v>
      </c>
    </row>
    <row r="20" spans="1:216" s="58" customFormat="1" ht="15" customHeight="1" x14ac:dyDescent="0.25">
      <c r="A20" s="208"/>
      <c r="B20" s="209"/>
      <c r="C20" s="210"/>
      <c r="D20" s="210"/>
      <c r="E20" s="211"/>
      <c r="F20" s="212"/>
      <c r="G20" s="213"/>
      <c r="HE20" s="59"/>
      <c r="HF20" s="59"/>
      <c r="HG20" s="59"/>
      <c r="HH20" s="59"/>
    </row>
    <row r="21" spans="1:216" ht="15" customHeight="1" thickBot="1" x14ac:dyDescent="0.3">
      <c r="A21" s="214"/>
      <c r="B21" s="215"/>
      <c r="C21" s="216" t="s">
        <v>74</v>
      </c>
      <c r="D21" s="216"/>
      <c r="E21" s="217"/>
      <c r="F21" s="218"/>
      <c r="G21" s="219">
        <f>SUM(G7:G19)</f>
        <v>0</v>
      </c>
    </row>
    <row r="22" spans="1:216" ht="15" customHeight="1" x14ac:dyDescent="0.25"/>
    <row r="23" spans="1:216" ht="15" customHeight="1" x14ac:dyDescent="0.25"/>
    <row r="24" spans="1:216" ht="15" customHeight="1" x14ac:dyDescent="0.25"/>
    <row r="25" spans="1:216" ht="15" customHeight="1" x14ac:dyDescent="0.25"/>
    <row r="26" spans="1:216" ht="15" customHeight="1" x14ac:dyDescent="0.25"/>
    <row r="27" spans="1:216" ht="15" customHeight="1" x14ac:dyDescent="0.25"/>
    <row r="28" spans="1:216" ht="15" customHeight="1" x14ac:dyDescent="0.25"/>
    <row r="29" spans="1:216" ht="15" customHeight="1" x14ac:dyDescent="0.25"/>
  </sheetData>
  <sheetProtection password="A4F2" sheet="1" selectLockedCells="1"/>
  <mergeCells count="2">
    <mergeCell ref="A1:C1"/>
    <mergeCell ref="A2:C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72" firstPageNumber="0" fitToHeight="0" orientation="portrait" horizontalDpi="300" verticalDpi="300" r:id="rId1"/>
  <headerFooter alignWithMargins="0"/>
  <ignoredErrors>
    <ignoredError sqref="B7:B8 B9:B12 B15:B16 B1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Pokyny k vyplnění</vt:lpstr>
      <vt:lpstr>Rekapitulace objektů stavby</vt:lpstr>
      <vt:lpstr>Rozpočet - soupis vedlejších a </vt:lpstr>
      <vt:lpstr>Rekapitulace SO - VO</vt:lpstr>
      <vt:lpstr>Rozpočet - soupis prací a dodáv</vt:lpstr>
      <vt:lpstr>'Pokyny k vyplnění'!Oblast_tisku</vt:lpstr>
      <vt:lpstr>'Rekapitulace objektů stavby'!Oblast_tisku</vt:lpstr>
      <vt:lpstr>'Rekapitulace SO - VO'!Oblast_tisku</vt:lpstr>
      <vt:lpstr>'Rozpočet - soupis prací a dodáv'!Oblast_tisku</vt:lpstr>
      <vt:lpstr>'Rozpočet - soupis vedlejších a '!Oblast_tisku</vt:lpstr>
      <vt:lpstr>'Rekapitulace SO - VO'!Print_Area</vt:lpstr>
      <vt:lpstr>'Rozpočet - soupis prací a dodáv'!Print_Area</vt:lpstr>
      <vt:lpstr>'Rozpočet - soupis vedlejších a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vn@euroenergo.net</dc:creator>
  <cp:lastModifiedBy>Vladimír Novotný</cp:lastModifiedBy>
  <cp:lastPrinted>2018-08-15T12:53:19Z</cp:lastPrinted>
  <dcterms:created xsi:type="dcterms:W3CDTF">2013-04-19T08:30:12Z</dcterms:created>
  <dcterms:modified xsi:type="dcterms:W3CDTF">2018-08-15T12:55:27Z</dcterms:modified>
</cp:coreProperties>
</file>